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eduriga-my.sharepoint.com/personal/vrosonoks_edu_riga_lv/Documents/Desktop/"/>
    </mc:Choice>
  </mc:AlternateContent>
  <xr:revisionPtr revIDLastSave="1" documentId="8_{F52F2610-E43A-450D-A593-9B9F435AC81A}" xr6:coauthVersionLast="47" xr6:coauthVersionMax="47" xr10:uidLastSave="{822607D2-2679-4CEB-985D-ED1DFBB73A4E}"/>
  <bookViews>
    <workbookView xWindow="-120" yWindow="-120" windowWidth="29040" windowHeight="15720" tabRatio="500" xr2:uid="{00000000-000D-0000-FFFF-FFFF00000000}"/>
  </bookViews>
  <sheets>
    <sheet name="Sheet1" sheetId="1" r:id="rId1"/>
    <sheet name="Lapa1" sheetId="2" r:id="rId2"/>
  </sheets>
  <definedNames>
    <definedName name="_GoBack" localSheetId="0">Sheet1!$AD$36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" i="1" l="1"/>
  <c r="U6" i="1"/>
  <c r="V6" i="1"/>
  <c r="W6" i="1"/>
  <c r="X6" i="1"/>
  <c r="T7" i="1"/>
  <c r="U7" i="1"/>
  <c r="V7" i="1"/>
  <c r="W7" i="1"/>
  <c r="X7" i="1"/>
  <c r="T8" i="1"/>
  <c r="U8" i="1"/>
  <c r="V8" i="1"/>
  <c r="W8" i="1"/>
  <c r="X8" i="1"/>
  <c r="T9" i="1"/>
  <c r="U9" i="1"/>
  <c r="V9" i="1"/>
  <c r="W9" i="1"/>
  <c r="X9" i="1"/>
  <c r="T10" i="1"/>
  <c r="U10" i="1"/>
  <c r="V10" i="1"/>
  <c r="W10" i="1"/>
  <c r="X10" i="1"/>
  <c r="T11" i="1"/>
  <c r="U11" i="1"/>
  <c r="V11" i="1"/>
  <c r="W11" i="1"/>
  <c r="X11" i="1"/>
  <c r="T12" i="1"/>
  <c r="U12" i="1"/>
  <c r="V12" i="1"/>
  <c r="W12" i="1"/>
  <c r="X12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T5" i="1" s="1"/>
  <c r="T4" i="1" s="1"/>
  <c r="U53" i="1"/>
  <c r="U5" i="1" s="1"/>
  <c r="V53" i="1"/>
  <c r="V5" i="1" s="1"/>
  <c r="W53" i="1"/>
  <c r="W5" i="1" s="1"/>
  <c r="X53" i="1"/>
  <c r="X5" i="1" s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M17" i="1"/>
  <c r="N17" i="1"/>
  <c r="O17" i="1"/>
  <c r="B67" i="1"/>
  <c r="B66" i="1"/>
  <c r="B65" i="1"/>
  <c r="B64" i="1"/>
  <c r="B63" i="1"/>
  <c r="M18" i="1"/>
  <c r="N18" i="1"/>
  <c r="O18" i="1"/>
  <c r="M19" i="1"/>
  <c r="N19" i="1"/>
  <c r="O19" i="1"/>
  <c r="M20" i="1"/>
  <c r="N20" i="1"/>
  <c r="O20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27" i="1"/>
  <c r="N27" i="1"/>
  <c r="O27" i="1"/>
  <c r="M28" i="1"/>
  <c r="N28" i="1"/>
  <c r="O28" i="1"/>
  <c r="M25" i="1"/>
  <c r="N25" i="1"/>
  <c r="O25" i="1"/>
  <c r="M26" i="1"/>
  <c r="N26" i="1"/>
  <c r="O26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55" i="1"/>
  <c r="N55" i="1"/>
  <c r="O55" i="1"/>
  <c r="M56" i="1"/>
  <c r="N56" i="1"/>
  <c r="O56" i="1"/>
  <c r="M57" i="1"/>
  <c r="N57" i="1"/>
  <c r="O57" i="1"/>
  <c r="M40" i="1"/>
  <c r="N40" i="1"/>
  <c r="O40" i="1"/>
  <c r="X4" i="1" l="1"/>
  <c r="W4" i="1"/>
  <c r="V4" i="1"/>
  <c r="U4" i="1"/>
  <c r="P17" i="1"/>
  <c r="P32" i="1"/>
  <c r="P35" i="1"/>
  <c r="P47" i="1"/>
  <c r="P51" i="1"/>
  <c r="P50" i="1"/>
  <c r="P49" i="1"/>
  <c r="P48" i="1"/>
  <c r="P46" i="1"/>
  <c r="P29" i="1"/>
  <c r="P31" i="1"/>
  <c r="P30" i="1"/>
  <c r="P18" i="1"/>
  <c r="P34" i="1"/>
  <c r="P33" i="1"/>
  <c r="P20" i="1"/>
  <c r="P19" i="1"/>
  <c r="P44" i="1"/>
  <c r="P27" i="1"/>
  <c r="P42" i="1"/>
  <c r="P25" i="1"/>
  <c r="P45" i="1"/>
  <c r="P43" i="1"/>
  <c r="P28" i="1"/>
  <c r="P26" i="1"/>
  <c r="P10" i="1"/>
  <c r="P41" i="1"/>
  <c r="P15" i="1"/>
  <c r="P12" i="1"/>
  <c r="P16" i="1"/>
  <c r="P13" i="1"/>
  <c r="P11" i="1"/>
  <c r="P14" i="1"/>
  <c r="P55" i="1"/>
  <c r="P57" i="1"/>
  <c r="P56" i="1"/>
  <c r="P40" i="1"/>
  <c r="M54" i="1" l="1"/>
  <c r="N54" i="1"/>
  <c r="O54" i="1"/>
  <c r="M53" i="1"/>
  <c r="N53" i="1"/>
  <c r="O53" i="1"/>
  <c r="M37" i="1"/>
  <c r="M39" i="1"/>
  <c r="M24" i="1"/>
  <c r="M22" i="1"/>
  <c r="M23" i="1"/>
  <c r="M7" i="1"/>
  <c r="M8" i="1"/>
  <c r="M9" i="1"/>
  <c r="N23" i="1"/>
  <c r="O23" i="1"/>
  <c r="N24" i="1"/>
  <c r="O24" i="1"/>
  <c r="N22" i="1"/>
  <c r="O22" i="1"/>
  <c r="M6" i="1"/>
  <c r="N7" i="1"/>
  <c r="O7" i="1"/>
  <c r="N8" i="1"/>
  <c r="O8" i="1"/>
  <c r="N9" i="1"/>
  <c r="O9" i="1"/>
  <c r="N6" i="1"/>
  <c r="O6" i="1"/>
  <c r="N39" i="1"/>
  <c r="O39" i="1"/>
  <c r="M38" i="1"/>
  <c r="N38" i="1"/>
  <c r="O38" i="1"/>
  <c r="N37" i="1"/>
  <c r="O37" i="1"/>
  <c r="P6" i="1" l="1"/>
  <c r="P8" i="1"/>
  <c r="R8" i="1" s="1"/>
  <c r="P22" i="1"/>
  <c r="P9" i="1"/>
  <c r="P53" i="1"/>
  <c r="P37" i="1"/>
  <c r="P54" i="1"/>
  <c r="P38" i="1"/>
  <c r="P24" i="1"/>
  <c r="R24" i="1" s="1"/>
  <c r="P39" i="1"/>
  <c r="R39" i="1" s="1"/>
  <c r="P23" i="1"/>
  <c r="P7" i="1"/>
  <c r="R6" i="1" l="1"/>
  <c r="R56" i="1"/>
  <c r="R35" i="1"/>
  <c r="R10" i="1"/>
  <c r="R49" i="1"/>
  <c r="R16" i="1"/>
  <c r="R14" i="1"/>
  <c r="R47" i="1"/>
  <c r="R29" i="1"/>
  <c r="R42" i="1"/>
  <c r="R45" i="1"/>
  <c r="R46" i="1"/>
  <c r="R41" i="1"/>
  <c r="R32" i="1"/>
  <c r="R19" i="1"/>
  <c r="R25" i="1"/>
  <c r="R30" i="1"/>
  <c r="R18" i="1"/>
  <c r="R26" i="1"/>
  <c r="R27" i="1"/>
  <c r="R34" i="1"/>
  <c r="R17" i="1"/>
  <c r="R15" i="1"/>
  <c r="R12" i="1"/>
  <c r="R43" i="1"/>
  <c r="R31" i="1"/>
  <c r="R20" i="1"/>
  <c r="R44" i="1"/>
  <c r="R28" i="1"/>
  <c r="R55" i="1"/>
  <c r="R50" i="1"/>
  <c r="R40" i="1"/>
  <c r="R48" i="1"/>
  <c r="R13" i="1"/>
  <c r="R57" i="1"/>
  <c r="R11" i="1"/>
  <c r="R33" i="1"/>
  <c r="R51" i="1"/>
  <c r="R38" i="1"/>
  <c r="R54" i="1"/>
  <c r="R37" i="1"/>
  <c r="R53" i="1"/>
  <c r="R7" i="1"/>
  <c r="R9" i="1"/>
  <c r="R23" i="1"/>
  <c r="R22" i="1"/>
  <c r="Q17" i="1"/>
  <c r="Q50" i="1"/>
  <c r="Q49" i="1"/>
  <c r="Q48" i="1"/>
  <c r="Q47" i="1"/>
  <c r="Q51" i="1"/>
  <c r="Q46" i="1"/>
  <c r="Q29" i="1"/>
  <c r="Q31" i="1"/>
  <c r="Q33" i="1"/>
  <c r="Q34" i="1"/>
  <c r="Q35" i="1"/>
  <c r="Q32" i="1"/>
  <c r="Q30" i="1"/>
  <c r="Q20" i="1"/>
  <c r="Q18" i="1"/>
  <c r="Q19" i="1"/>
  <c r="Q6" i="1"/>
  <c r="Q27" i="1"/>
  <c r="Q28" i="1"/>
  <c r="Q10" i="1"/>
  <c r="Q15" i="1"/>
  <c r="Q13" i="1"/>
  <c r="Q14" i="1"/>
  <c r="Q16" i="1"/>
  <c r="Q11" i="1"/>
  <c r="Q12" i="1"/>
  <c r="Q44" i="1"/>
  <c r="Q42" i="1"/>
  <c r="Q43" i="1"/>
  <c r="Q45" i="1"/>
  <c r="Q41" i="1"/>
  <c r="Q25" i="1"/>
  <c r="Q26" i="1"/>
  <c r="Q40" i="1"/>
  <c r="Q22" i="1"/>
  <c r="Q23" i="1"/>
  <c r="Q38" i="1"/>
  <c r="Q37" i="1"/>
  <c r="Q24" i="1"/>
  <c r="Q39" i="1"/>
  <c r="Q8" i="1"/>
  <c r="Q9" i="1"/>
  <c r="Q7" i="1"/>
  <c r="Q55" i="1" l="1"/>
  <c r="Q54" i="1"/>
  <c r="Q53" i="1"/>
  <c r="Q56" i="1"/>
  <c r="Q57" i="1"/>
  <c r="C63" i="1" l="1"/>
  <c r="C66" i="1"/>
  <c r="C67" i="1"/>
  <c r="C64" i="1"/>
  <c r="C65" i="1"/>
</calcChain>
</file>

<file path=xl/sharedStrings.xml><?xml version="1.0" encoding="utf-8"?>
<sst xmlns="http://schemas.openxmlformats.org/spreadsheetml/2006/main" count="288" uniqueCount="181">
  <si>
    <t>KULDĪGA</t>
  </si>
  <si>
    <t>Lidojumu   laiki</t>
  </si>
  <si>
    <t>Jūrmala</t>
  </si>
  <si>
    <t>Kuldīgas BJC</t>
  </si>
  <si>
    <t>Tukuma MS</t>
  </si>
  <si>
    <t>N.p.k.</t>
  </si>
  <si>
    <t>Vārds, uzvārds</t>
  </si>
  <si>
    <t>Komanda</t>
  </si>
  <si>
    <t>max1</t>
  </si>
  <si>
    <t>max2</t>
  </si>
  <si>
    <t>max3</t>
  </si>
  <si>
    <t>Kopā</t>
  </si>
  <si>
    <t>Vieta</t>
  </si>
  <si>
    <t>Jaunākā grupa 1</t>
  </si>
  <si>
    <t>līdz 11 gadiem</t>
  </si>
  <si>
    <t>Zane Kradevica</t>
  </si>
  <si>
    <t xml:space="preserve">       Jaunākā   grupa 2</t>
  </si>
  <si>
    <t>līdz 14 gadiem</t>
  </si>
  <si>
    <t xml:space="preserve">         Vidējā   grupa</t>
  </si>
  <si>
    <t>līdz 18 gadiem</t>
  </si>
  <si>
    <t>Vecākā grupa</t>
  </si>
  <si>
    <t>no 18 gadiem</t>
  </si>
  <si>
    <t>Viktors Rošonoks</t>
  </si>
  <si>
    <t>Vladimirs Bulanovs</t>
  </si>
  <si>
    <t>Juris Girvaitis</t>
  </si>
  <si>
    <t>Jānis Sproģis</t>
  </si>
  <si>
    <t>Armands Lore</t>
  </si>
  <si>
    <t>Kristaps Kradevics</t>
  </si>
  <si>
    <t>Komandu vērtejums</t>
  </si>
  <si>
    <t>līdz 11gadiem</t>
  </si>
  <si>
    <t>līdz 14gadiem</t>
  </si>
  <si>
    <t>bez ierobežojuma</t>
  </si>
  <si>
    <t>V. Uzv.</t>
  </si>
  <si>
    <t>kods</t>
  </si>
  <si>
    <t>komanda</t>
  </si>
  <si>
    <t>Dmitrijs Timofejevs</t>
  </si>
  <si>
    <t>YL 611</t>
  </si>
  <si>
    <t>RJTC 1</t>
  </si>
  <si>
    <t>Aleksejs Zaharovs</t>
  </si>
  <si>
    <t>YL 473</t>
  </si>
  <si>
    <t>RJTC 2</t>
  </si>
  <si>
    <t>Vladislavs Dreijers</t>
  </si>
  <si>
    <t>YL 471</t>
  </si>
  <si>
    <t>YL 006</t>
  </si>
  <si>
    <t>Andrians Sliede</t>
  </si>
  <si>
    <t>YL69</t>
  </si>
  <si>
    <t>Jūrmala BJIC</t>
  </si>
  <si>
    <t>Rinards Melnis</t>
  </si>
  <si>
    <t>YL 56</t>
  </si>
  <si>
    <t>Toms Skulte</t>
  </si>
  <si>
    <t>YL 59</t>
  </si>
  <si>
    <t xml:space="preserve">Salaspils JTC </t>
  </si>
  <si>
    <t>YL 508</t>
  </si>
  <si>
    <t>YL68</t>
  </si>
  <si>
    <t>Oto Miezis</t>
  </si>
  <si>
    <t>YL 61</t>
  </si>
  <si>
    <t>Maija Marija Ozola</t>
  </si>
  <si>
    <t>YL 32</t>
  </si>
  <si>
    <t>Aivars Ozols</t>
  </si>
  <si>
    <t>P416 YL</t>
  </si>
  <si>
    <t>Armands Zvagulis</t>
  </si>
  <si>
    <t>YL 57</t>
  </si>
  <si>
    <t xml:space="preserve">Gustavs Matīss Ozoliņš               </t>
  </si>
  <si>
    <t>YL 03</t>
  </si>
  <si>
    <t xml:space="preserve">Sandis Jurciks </t>
  </si>
  <si>
    <t>YL 54</t>
  </si>
  <si>
    <t>Ivans Zaharovs</t>
  </si>
  <si>
    <t>YL 65</t>
  </si>
  <si>
    <t>Roberts Šliters</t>
  </si>
  <si>
    <t>YL 10</t>
  </si>
  <si>
    <t>Gvido Miezis</t>
  </si>
  <si>
    <t>YL 63</t>
  </si>
  <si>
    <t>Rasa Strūģe</t>
  </si>
  <si>
    <t>YL 33</t>
  </si>
  <si>
    <t>Sandis Rošonoks</t>
  </si>
  <si>
    <t>YL 007</t>
  </si>
  <si>
    <t>Justs Rožkalns</t>
  </si>
  <si>
    <t>YL 80</t>
  </si>
  <si>
    <t>Francis Siliņš</t>
  </si>
  <si>
    <t>YL 24</t>
  </si>
  <si>
    <t>YL70</t>
  </si>
  <si>
    <t>Viesturs Bērziņš</t>
  </si>
  <si>
    <t>YL 229</t>
  </si>
  <si>
    <t>Ralfs Egle</t>
  </si>
  <si>
    <t>YL 81</t>
  </si>
  <si>
    <t>Timofejs Rimensons</t>
  </si>
  <si>
    <t>YL612</t>
  </si>
  <si>
    <t>Sintija Zukule</t>
  </si>
  <si>
    <t>YL71</t>
  </si>
  <si>
    <t>Pēteris Treicis</t>
  </si>
  <si>
    <t>YL 67</t>
  </si>
  <si>
    <t>Salaspils 1.vsk</t>
  </si>
  <si>
    <t>Maksims Matvejevs</t>
  </si>
  <si>
    <t>YL 58</t>
  </si>
  <si>
    <t>Arnis Raitums</t>
  </si>
  <si>
    <t>YL 82</t>
  </si>
  <si>
    <t>Deniss Olands</t>
  </si>
  <si>
    <t>YL 76</t>
  </si>
  <si>
    <t>Gunārs Puriņš</t>
  </si>
  <si>
    <t>YL 008</t>
  </si>
  <si>
    <t>JC Vinda</t>
  </si>
  <si>
    <t>Māris Grosbards</t>
  </si>
  <si>
    <t>YL 79</t>
  </si>
  <si>
    <t>Emīls Lisovs</t>
  </si>
  <si>
    <t>YL 78</t>
  </si>
  <si>
    <t>Emīlija Rapša</t>
  </si>
  <si>
    <t>YL 77</t>
  </si>
  <si>
    <t>Y72</t>
  </si>
  <si>
    <t>Artemijs Logins</t>
  </si>
  <si>
    <t>YL 66</t>
  </si>
  <si>
    <t xml:space="preserve">Niks Krišjānis </t>
  </si>
  <si>
    <t>YL 20</t>
  </si>
  <si>
    <t xml:space="preserve">Jekaterina Demčenko       </t>
  </si>
  <si>
    <t>YL 503</t>
  </si>
  <si>
    <t>Igors Jaščenko</t>
  </si>
  <si>
    <t>YL 496</t>
  </si>
  <si>
    <t>Iļja Jačmenskis</t>
  </si>
  <si>
    <t>YL 60</t>
  </si>
  <si>
    <t>Markuss Kēnigsvalds</t>
  </si>
  <si>
    <t>YL 74</t>
  </si>
  <si>
    <t>Kristaps Goldbergs</t>
  </si>
  <si>
    <t>YL 30</t>
  </si>
  <si>
    <t>Aigars Geide</t>
  </si>
  <si>
    <t>YL 491</t>
  </si>
  <si>
    <t>Kuldīgas ASK</t>
  </si>
  <si>
    <t>Everts Miezis</t>
  </si>
  <si>
    <t>YL 62</t>
  </si>
  <si>
    <t>Mārtiņš Aļijevs</t>
  </si>
  <si>
    <t>YL 19</t>
  </si>
  <si>
    <t xml:space="preserve">Mareks Krišjānis </t>
  </si>
  <si>
    <t>YL 27</t>
  </si>
  <si>
    <t>Sergejs Timofejevs</t>
  </si>
  <si>
    <t>YL 270</t>
  </si>
  <si>
    <t xml:space="preserve">Ksenia Sidorenko </t>
  </si>
  <si>
    <t>YL 64</t>
  </si>
  <si>
    <t>Adrians Račkovskis</t>
  </si>
  <si>
    <t>Renārs Seļickis</t>
  </si>
  <si>
    <t>YL 75</t>
  </si>
  <si>
    <t>YL 42</t>
  </si>
  <si>
    <t>Alberts Onzuls</t>
  </si>
  <si>
    <t>Ralfs Jansons</t>
  </si>
  <si>
    <t>YL</t>
  </si>
  <si>
    <t>Kristians Volks</t>
  </si>
  <si>
    <t>YL 44</t>
  </si>
  <si>
    <t>Mareks Laiviņš</t>
  </si>
  <si>
    <t>Ritvars Skuduls</t>
  </si>
  <si>
    <t>YL 73</t>
  </si>
  <si>
    <t>Regnārs Valdmanis</t>
  </si>
  <si>
    <t>Andrejs Vaivods</t>
  </si>
  <si>
    <t>Saknes un spārni</t>
  </si>
  <si>
    <t>Namejs Dambergs</t>
  </si>
  <si>
    <t>Toms Zvanītājs</t>
  </si>
  <si>
    <t>Miķelis Baltruks</t>
  </si>
  <si>
    <t>Kristiāns Bušs</t>
  </si>
  <si>
    <t>Oskars Timermanis</t>
  </si>
  <si>
    <t>Olivers Bušs</t>
  </si>
  <si>
    <t>Ralfs Voiks</t>
  </si>
  <si>
    <t>Bernards Paičs</t>
  </si>
  <si>
    <t>Rīgas JTC 1</t>
  </si>
  <si>
    <t>Lauris Komarovskis</t>
  </si>
  <si>
    <t>Jurijs Malzups</t>
  </si>
  <si>
    <t>Filips Biļukins</t>
  </si>
  <si>
    <t>Toms Latvis</t>
  </si>
  <si>
    <t>Bernards Grundmanis</t>
  </si>
  <si>
    <t>Inguss Zariņš</t>
  </si>
  <si>
    <t>Kristians Šteimanis</t>
  </si>
  <si>
    <t>Vieta  absolut</t>
  </si>
  <si>
    <t>Markuss Tjuhs</t>
  </si>
  <si>
    <t>Gatis Kradevics</t>
  </si>
  <si>
    <t>2023 gada Latvijas čempionāts F1N lidmodeļu klasē.</t>
  </si>
  <si>
    <t>09.12.2023</t>
  </si>
  <si>
    <t>Ralfs Bože</t>
  </si>
  <si>
    <t>Jēkabs Runcis</t>
  </si>
  <si>
    <t>Roberts Elvigs</t>
  </si>
  <si>
    <t>Raitis Kalniņš</t>
  </si>
  <si>
    <t>Ruslans Koikins</t>
  </si>
  <si>
    <t>Gustavs Komarovskis</t>
  </si>
  <si>
    <t>Artūrs Čerņaks</t>
  </si>
  <si>
    <t>Edgars Bokums</t>
  </si>
  <si>
    <t>Rihards Gauja</t>
  </si>
  <si>
    <t>Sacensību galvenais tiesnesis:                              V. Rošonoks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</si>
</sst>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2"/>
      <color theme="1"/>
      <name val="Calibri"/>
      <family val="2"/>
      <scheme val="minor"/>
    </font>
    <font>
      <sz val="11"/>
      <name val="Times New Roman"/>
      <family val="1"/>
      <charset val="186"/>
    </font>
    <font>
      <sz val="16"/>
      <color theme="5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1"/>
      <color theme="1"/>
      <name val="Tahoma"/>
      <family val="2"/>
      <charset val="186"/>
    </font>
    <font>
      <sz val="11"/>
      <name val="Tahoma"/>
      <family val="2"/>
      <charset val="186"/>
    </font>
    <font>
      <b/>
      <sz val="11"/>
      <color theme="8" tint="-0.499984740745262"/>
      <name val="Times New Roman"/>
      <family val="1"/>
      <charset val="186"/>
    </font>
    <font>
      <sz val="12"/>
      <color theme="1"/>
      <name val="-webkit-standard"/>
    </font>
    <font>
      <sz val="14"/>
      <color theme="1"/>
      <name val="Times New Roman"/>
      <family val="1"/>
    </font>
    <font>
      <sz val="18"/>
      <color rgb="FF000000"/>
      <name val="-webkit-standard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4" borderId="1" xfId="0" applyFont="1" applyFill="1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11" fillId="4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6" fillId="4" borderId="0" xfId="0" applyFont="1" applyFill="1"/>
    <xf numFmtId="0" fontId="11" fillId="4" borderId="1" xfId="0" applyFont="1" applyFill="1" applyBorder="1"/>
    <xf numFmtId="0" fontId="10" fillId="0" borderId="0" xfId="0" applyFont="1" applyAlignment="1">
      <alignment horizontal="center"/>
    </xf>
    <xf numFmtId="0" fontId="6" fillId="0" borderId="0" xfId="0" applyFont="1"/>
    <xf numFmtId="0" fontId="10" fillId="4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2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4" borderId="1" xfId="0" applyFont="1" applyFill="1" applyBorder="1"/>
    <xf numFmtId="0" fontId="14" fillId="4" borderId="1" xfId="1" applyFont="1" applyFill="1" applyBorder="1"/>
    <xf numFmtId="0" fontId="14" fillId="4" borderId="1" xfId="0" applyFont="1" applyFill="1" applyBorder="1"/>
    <xf numFmtId="0" fontId="15" fillId="4" borderId="2" xfId="0" applyFont="1" applyFill="1" applyBorder="1" applyAlignment="1">
      <alignment horizontal="left"/>
    </xf>
    <xf numFmtId="0" fontId="14" fillId="0" borderId="1" xfId="1" applyFont="1" applyBorder="1"/>
    <xf numFmtId="0" fontId="6" fillId="0" borderId="1" xfId="1" applyFont="1" applyBorder="1"/>
    <xf numFmtId="0" fontId="11" fillId="0" borderId="1" xfId="1" applyFont="1" applyBorder="1"/>
    <xf numFmtId="0" fontId="6" fillId="4" borderId="6" xfId="0" applyFont="1" applyFill="1" applyBorder="1" applyAlignment="1">
      <alignment horizontal="right"/>
    </xf>
    <xf numFmtId="0" fontId="6" fillId="5" borderId="1" xfId="0" applyFont="1" applyFill="1" applyBorder="1"/>
    <xf numFmtId="0" fontId="6" fillId="5" borderId="6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center"/>
    </xf>
    <xf numFmtId="0" fontId="6" fillId="5" borderId="1" xfId="1" applyFont="1" applyFill="1" applyBorder="1"/>
    <xf numFmtId="0" fontId="11" fillId="5" borderId="1" xfId="0" applyFont="1" applyFill="1" applyBorder="1"/>
    <xf numFmtId="0" fontId="11" fillId="5" borderId="1" xfId="1" applyFont="1" applyFill="1" applyBorder="1"/>
    <xf numFmtId="0" fontId="6" fillId="5" borderId="6" xfId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right"/>
    </xf>
    <xf numFmtId="0" fontId="11" fillId="4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6" fillId="4" borderId="1" xfId="1" applyFont="1" applyFill="1" applyBorder="1"/>
    <xf numFmtId="0" fontId="11" fillId="0" borderId="1" xfId="0" applyFont="1" applyBorder="1" applyAlignment="1">
      <alignment horizontal="left"/>
    </xf>
    <xf numFmtId="0" fontId="6" fillId="4" borderId="6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left"/>
    </xf>
    <xf numFmtId="0" fontId="0" fillId="0" borderId="6" xfId="0" applyBorder="1"/>
    <xf numFmtId="0" fontId="6" fillId="5" borderId="0" xfId="0" applyFont="1" applyFill="1"/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6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6" fillId="6" borderId="1" xfId="0" applyFont="1" applyFill="1" applyBorder="1"/>
    <xf numFmtId="0" fontId="9" fillId="6" borderId="1" xfId="0" applyFont="1" applyFill="1" applyBorder="1"/>
    <xf numFmtId="0" fontId="2" fillId="6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right"/>
    </xf>
    <xf numFmtId="2" fontId="1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11" fillId="6" borderId="1" xfId="0" applyFont="1" applyFill="1" applyBorder="1"/>
    <xf numFmtId="0" fontId="18" fillId="0" borderId="0" xfId="0" applyFont="1"/>
    <xf numFmtId="0" fontId="17" fillId="0" borderId="0" xfId="0" applyFont="1"/>
    <xf numFmtId="0" fontId="19" fillId="0" borderId="0" xfId="0" applyFont="1"/>
    <xf numFmtId="2" fontId="1" fillId="8" borderId="1" xfId="0" applyNumberFormat="1" applyFont="1" applyFill="1" applyBorder="1" applyAlignment="1">
      <alignment horizontal="right"/>
    </xf>
    <xf numFmtId="0" fontId="20" fillId="6" borderId="1" xfId="0" applyFont="1" applyFill="1" applyBorder="1"/>
    <xf numFmtId="0" fontId="3" fillId="6" borderId="0" xfId="0" applyFont="1" applyFill="1" applyAlignment="1">
      <alignment horizontal="left"/>
    </xf>
    <xf numFmtId="0" fontId="7" fillId="6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4">
    <dxf>
      <font>
        <color theme="5" tint="0.79998168889431442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rgb="FF92D050"/>
        </patternFill>
      </fill>
    </dxf>
    <dxf>
      <font>
        <b/>
        <i val="0"/>
        <color theme="4" tint="-0.24994659260841701"/>
      </font>
      <fill>
        <patternFill>
          <bgColor theme="8" tint="0.399945066682943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8"/>
  <sheetViews>
    <sheetView tabSelected="1" zoomScale="130" zoomScaleNormal="130" workbookViewId="0">
      <pane ySplit="4" topLeftCell="A5" activePane="bottomLeft" state="frozen"/>
      <selection pane="bottomLeft" activeCell="G63" sqref="G63:Q63"/>
    </sheetView>
  </sheetViews>
  <sheetFormatPr defaultColWidth="11" defaultRowHeight="15.75"/>
  <cols>
    <col min="1" max="1" width="5.75" style="13" customWidth="1"/>
    <col min="2" max="2" width="22" style="22" customWidth="1"/>
    <col min="3" max="3" width="15.25" style="22" customWidth="1"/>
    <col min="4" max="12" width="3.875" style="20" customWidth="1"/>
    <col min="13" max="15" width="4.875" style="20" customWidth="1"/>
    <col min="16" max="16" width="5.5" style="20" customWidth="1"/>
    <col min="17" max="17" width="16.25" style="20" customWidth="1"/>
    <col min="18" max="18" width="8.5" style="20" customWidth="1"/>
    <col min="19" max="19" width="2" style="13" customWidth="1"/>
    <col min="20" max="20" width="13.125" style="2" customWidth="1"/>
    <col min="21" max="21" width="12" style="2" customWidth="1"/>
    <col min="22" max="22" width="8.875" style="2" customWidth="1"/>
    <col min="23" max="23" width="7.5" style="2" customWidth="1"/>
    <col min="24" max="24" width="9.125" style="2" customWidth="1"/>
    <col min="25" max="16384" width="11" style="13"/>
  </cols>
  <sheetData>
    <row r="1" spans="1:27" s="4" customFormat="1" ht="20.25">
      <c r="A1" s="72"/>
      <c r="B1" s="72"/>
      <c r="C1" s="72"/>
      <c r="D1" s="72" t="s">
        <v>169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7" s="4" customFormat="1" ht="20.25">
      <c r="A2" s="96" t="s">
        <v>170</v>
      </c>
      <c r="B2" s="96"/>
      <c r="C2" s="73"/>
      <c r="D2" s="91"/>
      <c r="E2" s="74"/>
      <c r="F2" s="74"/>
      <c r="G2" s="74"/>
      <c r="H2" s="74"/>
      <c r="I2" s="74"/>
      <c r="J2" s="74"/>
      <c r="K2" s="74"/>
      <c r="L2" s="74"/>
      <c r="M2" s="74"/>
      <c r="N2" s="74"/>
      <c r="O2" s="96" t="s">
        <v>0</v>
      </c>
      <c r="P2" s="96"/>
      <c r="Q2" s="96"/>
      <c r="R2" s="74"/>
      <c r="T2" s="1"/>
      <c r="U2" s="1"/>
      <c r="V2" s="1"/>
      <c r="W2" s="1"/>
      <c r="X2" s="1"/>
    </row>
    <row r="3" spans="1:27" s="5" customFormat="1" ht="25.5">
      <c r="A3" s="75"/>
      <c r="B3" s="75"/>
      <c r="C3" s="75"/>
      <c r="D3" s="93" t="s">
        <v>1</v>
      </c>
      <c r="E3" s="94"/>
      <c r="F3" s="94"/>
      <c r="G3" s="94"/>
      <c r="H3" s="94"/>
      <c r="I3" s="94"/>
      <c r="J3" s="94"/>
      <c r="K3" s="94"/>
      <c r="L3" s="95"/>
      <c r="M3" s="75"/>
      <c r="N3" s="75"/>
      <c r="O3" s="75"/>
      <c r="P3" s="75"/>
      <c r="Q3" s="75"/>
      <c r="R3" s="75"/>
      <c r="T3" s="79" t="s">
        <v>40</v>
      </c>
      <c r="U3" s="79" t="s">
        <v>2</v>
      </c>
      <c r="V3" s="80" t="s">
        <v>3</v>
      </c>
      <c r="W3" s="80" t="s">
        <v>4</v>
      </c>
      <c r="X3" s="81" t="s">
        <v>158</v>
      </c>
    </row>
    <row r="4" spans="1:27" s="10" customFormat="1" ht="26.25">
      <c r="A4" s="33" t="s">
        <v>5</v>
      </c>
      <c r="B4" s="34" t="s">
        <v>6</v>
      </c>
      <c r="C4" s="34" t="s">
        <v>7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9" t="s">
        <v>8</v>
      </c>
      <c r="N4" s="9" t="s">
        <v>9</v>
      </c>
      <c r="O4" s="9" t="s">
        <v>10</v>
      </c>
      <c r="P4" s="7" t="s">
        <v>11</v>
      </c>
      <c r="Q4" s="76" t="s">
        <v>12</v>
      </c>
      <c r="R4" s="92" t="s">
        <v>166</v>
      </c>
      <c r="T4" s="84">
        <f>RANK(T5,$T5:$X5)</f>
        <v>3</v>
      </c>
      <c r="U4" s="84">
        <f>RANK(U5,$T5:$X5)</f>
        <v>4</v>
      </c>
      <c r="V4" s="84">
        <f>RANK(V5,$T5:$X5)</f>
        <v>2</v>
      </c>
      <c r="W4" s="84">
        <f>RANK(W5,$T5:$X5)</f>
        <v>1</v>
      </c>
      <c r="X4" s="84">
        <f>RANK(X5,$T5:$X5)</f>
        <v>5</v>
      </c>
    </row>
    <row r="5" spans="1:27">
      <c r="A5" s="70"/>
      <c r="B5" s="76" t="s">
        <v>13</v>
      </c>
      <c r="C5" s="71" t="s">
        <v>14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T5" s="83">
        <f>SUM(MAX(T53:T57)+MAX(T37:T51)+LARGE(T37:T51,2)+MAX(T22:T35)+LARGE(T22:T35,2)+MAX(T6:T20)+LARGE(T6:T20,2))</f>
        <v>457.1</v>
      </c>
      <c r="U5" s="83">
        <f>SUM(MAX(U53:U57)+MAX(U37:U51)+LARGE(U37:U51,2)+MAX(U22:U35)+LARGE(U22:U35,2)+MAX(U6:U20)+LARGE(U6:U20,2))</f>
        <v>182.90000000000003</v>
      </c>
      <c r="V5" s="83">
        <f>SUM(MAX(V53:V57)+MAX(V37:V51)+LARGE(V37:V51,2)+MAX(V22:V35)+LARGE(V22:V35,2)+MAX(V6:V20)+LARGE(V6:V20,2))</f>
        <v>480.6</v>
      </c>
      <c r="W5" s="83">
        <f>SUM(MAX(W53:W57)+MAX(W37:W51)+LARGE(W37:W51,2)+MAX(W22:W35)+LARGE(W22:W35,2)+MAX(W6:W20)+LARGE(W6:W20,2))</f>
        <v>518.29999999999995</v>
      </c>
      <c r="X5" s="83">
        <f>SUM(MAX(X53:X57)+MAX(X37:X51)+LARGE(X37:X51,2)+MAX(X22:X35)+LARGE(X22:X35,2)+MAX(X6:X20)+LARGE(X6:X20,2))</f>
        <v>0</v>
      </c>
      <c r="Y5" s="14"/>
      <c r="Z5" s="14"/>
      <c r="AA5" s="14"/>
    </row>
    <row r="6" spans="1:27">
      <c r="A6" s="11">
        <v>1</v>
      </c>
      <c r="B6" s="6" t="s">
        <v>179</v>
      </c>
      <c r="C6" s="6" t="s">
        <v>3</v>
      </c>
      <c r="D6" s="16">
        <v>9.1</v>
      </c>
      <c r="E6" s="16">
        <v>13.9</v>
      </c>
      <c r="F6" s="16">
        <v>14.6</v>
      </c>
      <c r="G6" s="16">
        <v>3.2</v>
      </c>
      <c r="H6" s="16">
        <v>7</v>
      </c>
      <c r="I6" s="16">
        <v>13</v>
      </c>
      <c r="J6" s="16">
        <v>7.5</v>
      </c>
      <c r="K6" s="16">
        <v>12.2</v>
      </c>
      <c r="L6" s="16">
        <v>11.5</v>
      </c>
      <c r="M6" s="31">
        <f t="shared" ref="M6:M9" si="0">MAX(D6:L6)</f>
        <v>14.6</v>
      </c>
      <c r="N6" s="31">
        <f t="shared" ref="N6:N9" si="1">LARGE(D6:L6,2)</f>
        <v>13.9</v>
      </c>
      <c r="O6" s="31">
        <f t="shared" ref="O6:O9" si="2">LARGE(D6:L6,3)</f>
        <v>13</v>
      </c>
      <c r="P6" s="32">
        <f t="shared" ref="P6:P9" si="3">SUM(M6:O6)</f>
        <v>41.5</v>
      </c>
      <c r="Q6" s="77">
        <f>RANK(P6,P$6:P$20)</f>
        <v>6</v>
      </c>
      <c r="R6" s="77">
        <f>RANK(P6,P$6:P$57)</f>
        <v>20</v>
      </c>
      <c r="T6" s="82">
        <f>IF($C6=T$3,$P6,0)</f>
        <v>0</v>
      </c>
      <c r="U6" s="82">
        <f>IF($C6=U$3,$P6,0)</f>
        <v>0</v>
      </c>
      <c r="V6" s="82">
        <f>IF($C6=V$3,$P6,0)</f>
        <v>41.5</v>
      </c>
      <c r="W6" s="82">
        <f>IF($C6=W$3,$P6,0)</f>
        <v>0</v>
      </c>
      <c r="X6" s="82">
        <f>IF($C6=X$3,$P6,0)</f>
        <v>0</v>
      </c>
      <c r="Y6" s="14"/>
      <c r="Z6" s="14"/>
    </row>
    <row r="7" spans="1:27">
      <c r="A7" s="11">
        <v>2</v>
      </c>
      <c r="B7" s="6" t="s">
        <v>171</v>
      </c>
      <c r="C7" s="6" t="s">
        <v>3</v>
      </c>
      <c r="D7" s="16">
        <v>8.5</v>
      </c>
      <c r="E7" s="16">
        <v>12.3</v>
      </c>
      <c r="F7" s="16">
        <v>13.4</v>
      </c>
      <c r="G7" s="16">
        <v>5.9</v>
      </c>
      <c r="H7" s="16">
        <v>6.9</v>
      </c>
      <c r="I7" s="16">
        <v>11.8</v>
      </c>
      <c r="J7" s="16">
        <v>9.1</v>
      </c>
      <c r="K7" s="16">
        <v>9.1</v>
      </c>
      <c r="L7" s="16">
        <v>14.6</v>
      </c>
      <c r="M7" s="31">
        <f t="shared" si="0"/>
        <v>14.6</v>
      </c>
      <c r="N7" s="31">
        <f t="shared" si="1"/>
        <v>13.4</v>
      </c>
      <c r="O7" s="31">
        <f t="shared" si="2"/>
        <v>12.3</v>
      </c>
      <c r="P7" s="32">
        <f t="shared" si="3"/>
        <v>40.299999999999997</v>
      </c>
      <c r="Q7" s="77">
        <f t="shared" ref="Q7:Q9" si="4">RANK(P7,P$6:P$20)</f>
        <v>7</v>
      </c>
      <c r="R7" s="77">
        <f>RANK(P7,P$6:P$57)</f>
        <v>22</v>
      </c>
      <c r="T7" s="82">
        <f t="shared" ref="T7:X20" si="5">IF($C7=T$3,$P7,0)</f>
        <v>0</v>
      </c>
      <c r="U7" s="82">
        <f t="shared" si="5"/>
        <v>0</v>
      </c>
      <c r="V7" s="82">
        <f t="shared" si="5"/>
        <v>40.299999999999997</v>
      </c>
      <c r="W7" s="82">
        <f t="shared" si="5"/>
        <v>0</v>
      </c>
      <c r="X7" s="82">
        <f t="shared" si="5"/>
        <v>0</v>
      </c>
      <c r="Y7" s="14"/>
      <c r="Z7" s="14"/>
    </row>
    <row r="8" spans="1:27">
      <c r="A8" s="11">
        <v>3</v>
      </c>
      <c r="B8" s="6" t="s">
        <v>178</v>
      </c>
      <c r="C8" s="6" t="s">
        <v>2</v>
      </c>
      <c r="D8" s="16">
        <v>3</v>
      </c>
      <c r="E8" s="16">
        <v>10.9</v>
      </c>
      <c r="F8" s="16">
        <v>2</v>
      </c>
      <c r="G8" s="16">
        <v>12.2</v>
      </c>
      <c r="H8" s="16">
        <v>12</v>
      </c>
      <c r="I8" s="16">
        <v>2.5</v>
      </c>
      <c r="J8" s="16">
        <v>12.1</v>
      </c>
      <c r="K8" s="16">
        <v>3</v>
      </c>
      <c r="L8" s="16">
        <v>6</v>
      </c>
      <c r="M8" s="31">
        <f t="shared" si="0"/>
        <v>12.2</v>
      </c>
      <c r="N8" s="31">
        <f t="shared" si="1"/>
        <v>12.1</v>
      </c>
      <c r="O8" s="31">
        <f t="shared" si="2"/>
        <v>12</v>
      </c>
      <c r="P8" s="32">
        <f t="shared" si="3"/>
        <v>36.299999999999997</v>
      </c>
      <c r="Q8" s="77">
        <f t="shared" si="4"/>
        <v>9</v>
      </c>
      <c r="R8" s="77">
        <f>RANK(P8,P$6:P$57)</f>
        <v>24</v>
      </c>
      <c r="T8" s="82">
        <f t="shared" si="5"/>
        <v>0</v>
      </c>
      <c r="U8" s="82">
        <f t="shared" si="5"/>
        <v>36.299999999999997</v>
      </c>
      <c r="V8" s="82">
        <f t="shared" si="5"/>
        <v>0</v>
      </c>
      <c r="W8" s="82">
        <f t="shared" si="5"/>
        <v>0</v>
      </c>
      <c r="X8" s="82">
        <f t="shared" si="5"/>
        <v>0</v>
      </c>
      <c r="Y8" s="14"/>
      <c r="Z8" s="14"/>
    </row>
    <row r="9" spans="1:27" ht="17.100000000000001" customHeight="1">
      <c r="A9" s="11">
        <v>4</v>
      </c>
      <c r="B9" s="6" t="s">
        <v>15</v>
      </c>
      <c r="C9" s="6" t="s">
        <v>2</v>
      </c>
      <c r="D9" s="16">
        <v>11.6</v>
      </c>
      <c r="E9" s="16">
        <v>8.9</v>
      </c>
      <c r="F9" s="16">
        <v>11.1</v>
      </c>
      <c r="G9" s="16">
        <v>5.8</v>
      </c>
      <c r="H9" s="16">
        <v>11.3</v>
      </c>
      <c r="I9" s="16">
        <v>10.1</v>
      </c>
      <c r="J9" s="16">
        <v>9.8000000000000007</v>
      </c>
      <c r="K9" s="16">
        <v>9</v>
      </c>
      <c r="L9" s="16">
        <v>12</v>
      </c>
      <c r="M9" s="31">
        <f t="shared" si="0"/>
        <v>12</v>
      </c>
      <c r="N9" s="31">
        <f t="shared" si="1"/>
        <v>11.6</v>
      </c>
      <c r="O9" s="31">
        <f t="shared" si="2"/>
        <v>11.3</v>
      </c>
      <c r="P9" s="32">
        <f t="shared" si="3"/>
        <v>34.900000000000006</v>
      </c>
      <c r="Q9" s="77">
        <f t="shared" si="4"/>
        <v>11</v>
      </c>
      <c r="R9" s="77">
        <f>RANK(P9,P$6:P$57)</f>
        <v>26</v>
      </c>
      <c r="T9" s="82">
        <f t="shared" si="5"/>
        <v>0</v>
      </c>
      <c r="U9" s="82">
        <f t="shared" si="5"/>
        <v>34.900000000000006</v>
      </c>
      <c r="V9" s="82">
        <f t="shared" si="5"/>
        <v>0</v>
      </c>
      <c r="W9" s="82">
        <f t="shared" si="5"/>
        <v>0</v>
      </c>
      <c r="X9" s="82">
        <f t="shared" si="5"/>
        <v>0</v>
      </c>
      <c r="Y9" s="14"/>
      <c r="Z9" s="14"/>
    </row>
    <row r="10" spans="1:27" ht="17.100000000000001" customHeight="1">
      <c r="A10" s="11">
        <v>5</v>
      </c>
      <c r="B10" s="6" t="s">
        <v>168</v>
      </c>
      <c r="C10" s="6" t="s">
        <v>2</v>
      </c>
      <c r="D10" s="16">
        <v>20.399999999999999</v>
      </c>
      <c r="E10" s="16">
        <v>6.2</v>
      </c>
      <c r="F10" s="16">
        <v>11.3</v>
      </c>
      <c r="G10" s="16">
        <v>2.8</v>
      </c>
      <c r="H10" s="16">
        <v>9.9</v>
      </c>
      <c r="I10" s="16">
        <v>4</v>
      </c>
      <c r="J10" s="16">
        <v>11.7</v>
      </c>
      <c r="K10" s="16">
        <v>11.3</v>
      </c>
      <c r="L10" s="16">
        <v>15.8</v>
      </c>
      <c r="M10" s="31">
        <f t="shared" ref="M10:M17" si="6">MAX(D10:L10)</f>
        <v>20.399999999999999</v>
      </c>
      <c r="N10" s="31">
        <f t="shared" ref="N10:N17" si="7">LARGE(D10:L10,2)</f>
        <v>15.8</v>
      </c>
      <c r="O10" s="31">
        <f t="shared" ref="O10:O17" si="8">LARGE(D10:L10,3)</f>
        <v>11.7</v>
      </c>
      <c r="P10" s="32">
        <f t="shared" ref="P10:P17" si="9">SUM(M10:O10)</f>
        <v>47.900000000000006</v>
      </c>
      <c r="Q10" s="77">
        <f t="shared" ref="Q10:Q17" si="10">RANK(P10,P$6:P$20)</f>
        <v>4</v>
      </c>
      <c r="R10" s="77">
        <f>RANK(P10,P$6:P$57)</f>
        <v>15</v>
      </c>
      <c r="T10" s="82">
        <f t="shared" si="5"/>
        <v>0</v>
      </c>
      <c r="U10" s="82">
        <f t="shared" si="5"/>
        <v>47.900000000000006</v>
      </c>
      <c r="V10" s="82">
        <f t="shared" si="5"/>
        <v>0</v>
      </c>
      <c r="W10" s="82">
        <f t="shared" si="5"/>
        <v>0</v>
      </c>
      <c r="X10" s="82">
        <f t="shared" si="5"/>
        <v>0</v>
      </c>
      <c r="Y10" s="14"/>
      <c r="Z10" s="14"/>
    </row>
    <row r="11" spans="1:27">
      <c r="A11" s="11">
        <v>6</v>
      </c>
      <c r="B11" s="6" t="s">
        <v>177</v>
      </c>
      <c r="C11" s="6" t="s">
        <v>40</v>
      </c>
      <c r="D11" s="16">
        <v>29.9</v>
      </c>
      <c r="E11" s="16">
        <v>32.299999999999997</v>
      </c>
      <c r="F11" s="16">
        <v>27.5</v>
      </c>
      <c r="G11" s="16">
        <v>25</v>
      </c>
      <c r="H11" s="16">
        <v>32.299999999999997</v>
      </c>
      <c r="I11" s="16">
        <v>27.7</v>
      </c>
      <c r="J11" s="16">
        <v>32.5</v>
      </c>
      <c r="K11" s="16">
        <v>31.9</v>
      </c>
      <c r="L11" s="16">
        <v>26.5</v>
      </c>
      <c r="M11" s="31">
        <f t="shared" si="6"/>
        <v>32.5</v>
      </c>
      <c r="N11" s="31">
        <f t="shared" si="7"/>
        <v>32.299999999999997</v>
      </c>
      <c r="O11" s="31">
        <f t="shared" si="8"/>
        <v>32.299999999999997</v>
      </c>
      <c r="P11" s="32">
        <f t="shared" si="9"/>
        <v>97.1</v>
      </c>
      <c r="Q11" s="77">
        <f t="shared" si="10"/>
        <v>1</v>
      </c>
      <c r="R11" s="77">
        <f>RANK(P11,P$6:P$57)</f>
        <v>7</v>
      </c>
      <c r="T11" s="82">
        <f t="shared" si="5"/>
        <v>97.1</v>
      </c>
      <c r="U11" s="82">
        <f t="shared" si="5"/>
        <v>0</v>
      </c>
      <c r="V11" s="82">
        <f t="shared" si="5"/>
        <v>0</v>
      </c>
      <c r="W11" s="82">
        <f t="shared" si="5"/>
        <v>0</v>
      </c>
      <c r="X11" s="82">
        <f t="shared" si="5"/>
        <v>0</v>
      </c>
      <c r="Y11" s="14"/>
      <c r="Z11" s="14"/>
    </row>
    <row r="12" spans="1:27">
      <c r="A12" s="11">
        <v>7</v>
      </c>
      <c r="B12" s="6" t="s">
        <v>159</v>
      </c>
      <c r="C12" s="6" t="s">
        <v>40</v>
      </c>
      <c r="D12" s="16">
        <v>23.4</v>
      </c>
      <c r="E12" s="16">
        <v>28.8</v>
      </c>
      <c r="F12" s="16">
        <v>30.9</v>
      </c>
      <c r="G12" s="16">
        <v>26.9</v>
      </c>
      <c r="H12" s="16">
        <v>31.7</v>
      </c>
      <c r="I12" s="16">
        <v>30.3</v>
      </c>
      <c r="J12" s="16">
        <v>26</v>
      </c>
      <c r="K12" s="16">
        <v>28</v>
      </c>
      <c r="L12" s="16">
        <v>30.4</v>
      </c>
      <c r="M12" s="31">
        <f t="shared" si="6"/>
        <v>31.7</v>
      </c>
      <c r="N12" s="31">
        <f t="shared" si="7"/>
        <v>30.9</v>
      </c>
      <c r="O12" s="31">
        <f t="shared" si="8"/>
        <v>30.4</v>
      </c>
      <c r="P12" s="32">
        <f t="shared" si="9"/>
        <v>93</v>
      </c>
      <c r="Q12" s="77">
        <f t="shared" si="10"/>
        <v>2</v>
      </c>
      <c r="R12" s="77">
        <f>RANK(P12,P$6:P$57)</f>
        <v>8</v>
      </c>
      <c r="T12" s="82">
        <f t="shared" si="5"/>
        <v>93</v>
      </c>
      <c r="U12" s="82">
        <f t="shared" si="5"/>
        <v>0</v>
      </c>
      <c r="V12" s="82">
        <f t="shared" si="5"/>
        <v>0</v>
      </c>
      <c r="W12" s="82">
        <f t="shared" si="5"/>
        <v>0</v>
      </c>
      <c r="X12" s="82">
        <f t="shared" si="5"/>
        <v>0</v>
      </c>
      <c r="Y12" s="14"/>
      <c r="Z12" s="14"/>
    </row>
    <row r="13" spans="1:27">
      <c r="A13" s="11">
        <v>8</v>
      </c>
      <c r="B13" s="6" t="s">
        <v>160</v>
      </c>
      <c r="C13" s="6" t="s">
        <v>4</v>
      </c>
      <c r="D13" s="16">
        <v>8</v>
      </c>
      <c r="E13" s="16">
        <v>8</v>
      </c>
      <c r="F13" s="16">
        <v>8</v>
      </c>
      <c r="G13" s="16">
        <v>8</v>
      </c>
      <c r="H13" s="16">
        <v>10.8</v>
      </c>
      <c r="I13" s="16">
        <v>12.2</v>
      </c>
      <c r="J13" s="16">
        <v>12.1</v>
      </c>
      <c r="K13" s="16">
        <v>8.4</v>
      </c>
      <c r="L13" s="16">
        <v>9.5</v>
      </c>
      <c r="M13" s="31">
        <f t="shared" si="6"/>
        <v>12.2</v>
      </c>
      <c r="N13" s="31">
        <f t="shared" si="7"/>
        <v>12.1</v>
      </c>
      <c r="O13" s="31">
        <f t="shared" si="8"/>
        <v>10.8</v>
      </c>
      <c r="P13" s="32">
        <f t="shared" si="9"/>
        <v>35.099999999999994</v>
      </c>
      <c r="Q13" s="77">
        <f t="shared" si="10"/>
        <v>10</v>
      </c>
      <c r="R13" s="77">
        <f>RANK(P13,P$6:P$57)</f>
        <v>25</v>
      </c>
      <c r="T13" s="82">
        <f t="shared" si="5"/>
        <v>0</v>
      </c>
      <c r="U13" s="82">
        <f t="shared" si="5"/>
        <v>0</v>
      </c>
      <c r="V13" s="82">
        <f t="shared" si="5"/>
        <v>0</v>
      </c>
      <c r="W13" s="82">
        <f t="shared" si="5"/>
        <v>35.099999999999994</v>
      </c>
      <c r="X13" s="82">
        <f t="shared" si="5"/>
        <v>0</v>
      </c>
      <c r="Y13" s="14"/>
      <c r="Z13" s="14"/>
    </row>
    <row r="14" spans="1:27">
      <c r="A14" s="11">
        <v>9</v>
      </c>
      <c r="B14" s="6" t="s">
        <v>161</v>
      </c>
      <c r="C14" s="6" t="s">
        <v>4</v>
      </c>
      <c r="D14" s="16">
        <v>11.3</v>
      </c>
      <c r="E14" s="16">
        <v>14.8</v>
      </c>
      <c r="F14" s="16">
        <v>11.3</v>
      </c>
      <c r="G14" s="16">
        <v>7</v>
      </c>
      <c r="H14" s="16">
        <v>6.1</v>
      </c>
      <c r="I14" s="16">
        <v>15.2</v>
      </c>
      <c r="J14" s="16">
        <v>12.3</v>
      </c>
      <c r="K14" s="16">
        <v>15.2</v>
      </c>
      <c r="L14" s="16">
        <v>5.9</v>
      </c>
      <c r="M14" s="31">
        <f t="shared" si="6"/>
        <v>15.2</v>
      </c>
      <c r="N14" s="31">
        <f t="shared" si="7"/>
        <v>15.2</v>
      </c>
      <c r="O14" s="31">
        <f t="shared" si="8"/>
        <v>14.8</v>
      </c>
      <c r="P14" s="32">
        <f t="shared" si="9"/>
        <v>45.2</v>
      </c>
      <c r="Q14" s="77">
        <f t="shared" si="10"/>
        <v>5</v>
      </c>
      <c r="R14" s="77">
        <f>RANK(P14,P$6:P$57)</f>
        <v>17</v>
      </c>
      <c r="T14" s="82">
        <f t="shared" si="5"/>
        <v>0</v>
      </c>
      <c r="U14" s="82">
        <f t="shared" si="5"/>
        <v>0</v>
      </c>
      <c r="V14" s="82">
        <f t="shared" si="5"/>
        <v>0</v>
      </c>
      <c r="W14" s="82">
        <f t="shared" si="5"/>
        <v>45.2</v>
      </c>
      <c r="X14" s="82">
        <f t="shared" si="5"/>
        <v>0</v>
      </c>
      <c r="Y14" s="14"/>
      <c r="Z14" s="14"/>
    </row>
    <row r="15" spans="1:27">
      <c r="A15" s="11">
        <v>10</v>
      </c>
      <c r="B15" s="6" t="s">
        <v>172</v>
      </c>
      <c r="C15" s="6" t="s">
        <v>4</v>
      </c>
      <c r="D15" s="16">
        <v>16.399999999999999</v>
      </c>
      <c r="E15" s="16">
        <v>15.9</v>
      </c>
      <c r="F15" s="16">
        <v>14.3</v>
      </c>
      <c r="G15" s="16">
        <v>19.7</v>
      </c>
      <c r="H15" s="16">
        <v>7.3</v>
      </c>
      <c r="I15" s="16">
        <v>8.3000000000000007</v>
      </c>
      <c r="J15" s="16">
        <v>17.899999999999999</v>
      </c>
      <c r="K15" s="16">
        <v>6.6</v>
      </c>
      <c r="L15" s="16">
        <v>18.100000000000001</v>
      </c>
      <c r="M15" s="31">
        <f t="shared" si="6"/>
        <v>19.7</v>
      </c>
      <c r="N15" s="31">
        <f t="shared" si="7"/>
        <v>18.100000000000001</v>
      </c>
      <c r="O15" s="31">
        <f t="shared" si="8"/>
        <v>17.899999999999999</v>
      </c>
      <c r="P15" s="32">
        <f t="shared" si="9"/>
        <v>55.699999999999996</v>
      </c>
      <c r="Q15" s="77">
        <f t="shared" si="10"/>
        <v>3</v>
      </c>
      <c r="R15" s="77">
        <f>RANK(P15,P$6:P$57)</f>
        <v>14</v>
      </c>
      <c r="T15" s="82">
        <f t="shared" si="5"/>
        <v>0</v>
      </c>
      <c r="U15" s="82">
        <f t="shared" si="5"/>
        <v>0</v>
      </c>
      <c r="V15" s="82">
        <f t="shared" si="5"/>
        <v>0</v>
      </c>
      <c r="W15" s="82">
        <f t="shared" si="5"/>
        <v>55.699999999999996</v>
      </c>
      <c r="X15" s="82">
        <f t="shared" si="5"/>
        <v>0</v>
      </c>
      <c r="Y15" s="14"/>
      <c r="Z15" s="14"/>
    </row>
    <row r="16" spans="1:27">
      <c r="A16" s="11">
        <v>11</v>
      </c>
      <c r="B16" s="6" t="s">
        <v>173</v>
      </c>
      <c r="C16" s="6" t="s">
        <v>4</v>
      </c>
      <c r="D16" s="16">
        <v>3</v>
      </c>
      <c r="E16" s="16">
        <v>11.1</v>
      </c>
      <c r="F16" s="16">
        <v>7.2</v>
      </c>
      <c r="G16" s="16">
        <v>10.1</v>
      </c>
      <c r="H16" s="16">
        <v>13.9</v>
      </c>
      <c r="I16" s="16">
        <v>11.8</v>
      </c>
      <c r="J16" s="16">
        <v>4.7</v>
      </c>
      <c r="K16" s="16">
        <v>6</v>
      </c>
      <c r="L16" s="16">
        <v>10.3</v>
      </c>
      <c r="M16" s="31">
        <f t="shared" si="6"/>
        <v>13.9</v>
      </c>
      <c r="N16" s="31">
        <f t="shared" si="7"/>
        <v>11.8</v>
      </c>
      <c r="O16" s="31">
        <f t="shared" si="8"/>
        <v>11.1</v>
      </c>
      <c r="P16" s="32">
        <f t="shared" si="9"/>
        <v>36.800000000000004</v>
      </c>
      <c r="Q16" s="77">
        <f t="shared" si="10"/>
        <v>8</v>
      </c>
      <c r="R16" s="77">
        <f>RANK(P16,P$6:P$57)</f>
        <v>23</v>
      </c>
      <c r="T16" s="82">
        <f t="shared" si="5"/>
        <v>0</v>
      </c>
      <c r="U16" s="82">
        <f t="shared" si="5"/>
        <v>0</v>
      </c>
      <c r="V16" s="82">
        <f t="shared" si="5"/>
        <v>0</v>
      </c>
      <c r="W16" s="82">
        <f t="shared" si="5"/>
        <v>36.800000000000004</v>
      </c>
      <c r="X16" s="82">
        <f t="shared" si="5"/>
        <v>0</v>
      </c>
      <c r="Y16" s="14"/>
      <c r="Z16" s="14"/>
    </row>
    <row r="17" spans="1:26">
      <c r="A17" s="11">
        <v>12</v>
      </c>
      <c r="B17" s="6" t="s">
        <v>174</v>
      </c>
      <c r="C17" s="6" t="s">
        <v>4</v>
      </c>
      <c r="D17" s="16">
        <v>11.2</v>
      </c>
      <c r="E17" s="16">
        <v>3.4</v>
      </c>
      <c r="F17" s="16">
        <v>3.4</v>
      </c>
      <c r="G17" s="16">
        <v>9.6</v>
      </c>
      <c r="H17" s="16">
        <v>6.3</v>
      </c>
      <c r="I17" s="16">
        <v>5.7</v>
      </c>
      <c r="J17" s="16">
        <v>4.5999999999999996</v>
      </c>
      <c r="K17" s="16">
        <v>2.8</v>
      </c>
      <c r="L17" s="16">
        <v>3.9</v>
      </c>
      <c r="M17" s="31">
        <f t="shared" si="6"/>
        <v>11.2</v>
      </c>
      <c r="N17" s="31">
        <f t="shared" si="7"/>
        <v>9.6</v>
      </c>
      <c r="O17" s="31">
        <f t="shared" si="8"/>
        <v>6.3</v>
      </c>
      <c r="P17" s="32">
        <f t="shared" si="9"/>
        <v>27.099999999999998</v>
      </c>
      <c r="Q17" s="77">
        <f t="shared" si="10"/>
        <v>12</v>
      </c>
      <c r="R17" s="77">
        <f>RANK(P17,P$6:P$57)</f>
        <v>27</v>
      </c>
      <c r="T17" s="82">
        <f t="shared" si="5"/>
        <v>0</v>
      </c>
      <c r="U17" s="82">
        <f t="shared" si="5"/>
        <v>0</v>
      </c>
      <c r="V17" s="82">
        <f t="shared" si="5"/>
        <v>0</v>
      </c>
      <c r="W17" s="82">
        <f t="shared" si="5"/>
        <v>27.099999999999998</v>
      </c>
      <c r="X17" s="82">
        <f t="shared" si="5"/>
        <v>0</v>
      </c>
      <c r="Y17" s="14"/>
      <c r="Z17" s="14"/>
    </row>
    <row r="18" spans="1:26" hidden="1">
      <c r="A18" s="11">
        <v>13</v>
      </c>
      <c r="B18" s="6"/>
      <c r="C18" s="6"/>
      <c r="D18" s="16">
        <v>0</v>
      </c>
      <c r="E18" s="16">
        <v>0</v>
      </c>
      <c r="F18" s="16">
        <v>0</v>
      </c>
      <c r="G18" s="16"/>
      <c r="H18" s="16"/>
      <c r="I18" s="16"/>
      <c r="J18" s="16"/>
      <c r="K18" s="16"/>
      <c r="L18" s="16"/>
      <c r="M18" s="31">
        <f t="shared" ref="M18:M20" si="11">MAX(D18:L18)</f>
        <v>0</v>
      </c>
      <c r="N18" s="31">
        <f t="shared" ref="N18:N20" si="12">LARGE(D18:L18,2)</f>
        <v>0</v>
      </c>
      <c r="O18" s="31">
        <f t="shared" ref="O18:O20" si="13">LARGE(D18:L18,3)</f>
        <v>0</v>
      </c>
      <c r="P18" s="32">
        <f t="shared" ref="P18:P20" si="14">SUM(M18:O18)</f>
        <v>0</v>
      </c>
      <c r="Q18" s="77">
        <f t="shared" ref="Q18:Q20" si="15">RANK(P18,P$6:P$20)</f>
        <v>13</v>
      </c>
      <c r="R18" s="77">
        <f>RANK(P18,P$6:P$57)</f>
        <v>28</v>
      </c>
      <c r="T18" s="82">
        <f t="shared" si="5"/>
        <v>0</v>
      </c>
      <c r="U18" s="82">
        <f t="shared" si="5"/>
        <v>0</v>
      </c>
      <c r="V18" s="82">
        <f t="shared" si="5"/>
        <v>0</v>
      </c>
      <c r="W18" s="82">
        <f t="shared" si="5"/>
        <v>0</v>
      </c>
      <c r="X18" s="82">
        <f t="shared" si="5"/>
        <v>0</v>
      </c>
      <c r="Y18" s="14"/>
      <c r="Z18" s="14"/>
    </row>
    <row r="19" spans="1:26" hidden="1">
      <c r="A19" s="11">
        <v>14</v>
      </c>
      <c r="B19" s="6"/>
      <c r="C19" s="6"/>
      <c r="D19" s="16">
        <v>0</v>
      </c>
      <c r="E19" s="16">
        <v>0</v>
      </c>
      <c r="F19" s="16">
        <v>0</v>
      </c>
      <c r="G19" s="16"/>
      <c r="H19" s="16"/>
      <c r="I19" s="16"/>
      <c r="J19" s="16"/>
      <c r="K19" s="16"/>
      <c r="L19" s="16"/>
      <c r="M19" s="31">
        <f t="shared" si="11"/>
        <v>0</v>
      </c>
      <c r="N19" s="31">
        <f t="shared" si="12"/>
        <v>0</v>
      </c>
      <c r="O19" s="31">
        <f t="shared" si="13"/>
        <v>0</v>
      </c>
      <c r="P19" s="32">
        <f t="shared" si="14"/>
        <v>0</v>
      </c>
      <c r="Q19" s="77">
        <f t="shared" si="15"/>
        <v>13</v>
      </c>
      <c r="R19" s="77">
        <f>RANK(P19,P$6:P$57)</f>
        <v>28</v>
      </c>
      <c r="T19" s="82">
        <f t="shared" si="5"/>
        <v>0</v>
      </c>
      <c r="U19" s="82">
        <f t="shared" si="5"/>
        <v>0</v>
      </c>
      <c r="V19" s="82">
        <f t="shared" si="5"/>
        <v>0</v>
      </c>
      <c r="W19" s="82">
        <f t="shared" si="5"/>
        <v>0</v>
      </c>
      <c r="X19" s="82">
        <f t="shared" si="5"/>
        <v>0</v>
      </c>
      <c r="Y19" s="14"/>
      <c r="Z19" s="14"/>
    </row>
    <row r="20" spans="1:26" hidden="1">
      <c r="A20" s="11">
        <v>15</v>
      </c>
      <c r="B20" s="6"/>
      <c r="C20" s="6"/>
      <c r="D20" s="16">
        <v>0</v>
      </c>
      <c r="E20" s="16">
        <v>0</v>
      </c>
      <c r="F20" s="16">
        <v>0</v>
      </c>
      <c r="G20" s="16"/>
      <c r="H20" s="16"/>
      <c r="I20" s="16"/>
      <c r="J20" s="16"/>
      <c r="K20" s="16"/>
      <c r="L20" s="16"/>
      <c r="M20" s="31">
        <f t="shared" si="11"/>
        <v>0</v>
      </c>
      <c r="N20" s="31">
        <f t="shared" si="12"/>
        <v>0</v>
      </c>
      <c r="O20" s="31">
        <f t="shared" si="13"/>
        <v>0</v>
      </c>
      <c r="P20" s="32">
        <f t="shared" si="14"/>
        <v>0</v>
      </c>
      <c r="Q20" s="77">
        <f t="shared" si="15"/>
        <v>13</v>
      </c>
      <c r="R20" s="77">
        <f>RANK(P20,P$6:P$57)</f>
        <v>28</v>
      </c>
      <c r="T20" s="82">
        <f t="shared" si="5"/>
        <v>0</v>
      </c>
      <c r="U20" s="82">
        <f t="shared" si="5"/>
        <v>0</v>
      </c>
      <c r="V20" s="82">
        <f t="shared" si="5"/>
        <v>0</v>
      </c>
      <c r="W20" s="82">
        <f t="shared" si="5"/>
        <v>0</v>
      </c>
      <c r="X20" s="82">
        <f t="shared" si="5"/>
        <v>0</v>
      </c>
      <c r="Y20" s="14"/>
      <c r="Z20" s="14"/>
    </row>
    <row r="21" spans="1:26" ht="15.95" customHeight="1">
      <c r="A21" s="70"/>
      <c r="B21" s="78" t="s">
        <v>16</v>
      </c>
      <c r="C21" s="71" t="s">
        <v>17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85"/>
      <c r="R21" s="77"/>
      <c r="S21" s="18"/>
      <c r="T21" s="89" t="str">
        <f t="shared" ref="T21:X21" si="16">IF($C21=T$3,$P21,"")</f>
        <v/>
      </c>
      <c r="U21" s="89" t="str">
        <f t="shared" si="16"/>
        <v/>
      </c>
      <c r="V21" s="89" t="str">
        <f t="shared" si="16"/>
        <v/>
      </c>
      <c r="W21" s="89" t="str">
        <f t="shared" si="16"/>
        <v/>
      </c>
      <c r="X21" s="89" t="str">
        <f t="shared" si="16"/>
        <v/>
      </c>
      <c r="Y21" s="14"/>
      <c r="Z21" s="14"/>
    </row>
    <row r="22" spans="1:26" ht="15.95" customHeight="1">
      <c r="A22" s="11">
        <v>1</v>
      </c>
      <c r="B22" s="6" t="s">
        <v>156</v>
      </c>
      <c r="C22" s="6" t="s">
        <v>3</v>
      </c>
      <c r="D22" s="16">
        <v>3.7</v>
      </c>
      <c r="E22" s="16">
        <v>15.7</v>
      </c>
      <c r="F22" s="16">
        <v>7.1</v>
      </c>
      <c r="G22" s="16">
        <v>10.8</v>
      </c>
      <c r="H22" s="16">
        <v>7.3</v>
      </c>
      <c r="I22" s="16">
        <v>11.4</v>
      </c>
      <c r="J22" s="16">
        <v>7.3</v>
      </c>
      <c r="K22" s="16">
        <v>17.5</v>
      </c>
      <c r="L22" s="16">
        <v>7.3</v>
      </c>
      <c r="M22" s="31">
        <f t="shared" ref="M22:M24" si="17">MAX(D22:L22)</f>
        <v>17.5</v>
      </c>
      <c r="N22" s="31">
        <f t="shared" ref="N22:N24" si="18">LARGE(D22:L22,2)</f>
        <v>15.7</v>
      </c>
      <c r="O22" s="31">
        <f t="shared" ref="O22:O24" si="19">LARGE(D22:L22,3)</f>
        <v>11.4</v>
      </c>
      <c r="P22" s="32">
        <f t="shared" ref="P22:P24" si="20">SUM(M22:O22)</f>
        <v>44.6</v>
      </c>
      <c r="Q22" s="77">
        <f t="shared" ref="Q22:Q35" si="21">RANK(P22,P$22:P$35)</f>
        <v>5</v>
      </c>
      <c r="R22" s="77">
        <f>RANK(P22,P$6:P$57)</f>
        <v>19</v>
      </c>
      <c r="T22" s="82">
        <f t="shared" ref="T22:X35" si="22">IF($C22=T$3,$P22,0)</f>
        <v>0</v>
      </c>
      <c r="U22" s="82">
        <f t="shared" si="22"/>
        <v>0</v>
      </c>
      <c r="V22" s="82">
        <f t="shared" si="22"/>
        <v>44.6</v>
      </c>
      <c r="W22" s="82">
        <f t="shared" si="22"/>
        <v>0</v>
      </c>
      <c r="X22" s="82">
        <f t="shared" si="22"/>
        <v>0</v>
      </c>
      <c r="Y22" s="14"/>
      <c r="Z22" s="14"/>
    </row>
    <row r="23" spans="1:26" ht="15.95" customHeight="1">
      <c r="A23" s="11">
        <v>2</v>
      </c>
      <c r="B23" s="6" t="s">
        <v>157</v>
      </c>
      <c r="C23" s="6" t="s">
        <v>3</v>
      </c>
      <c r="D23" s="16">
        <v>15.5</v>
      </c>
      <c r="E23" s="16">
        <v>13.8</v>
      </c>
      <c r="F23" s="16">
        <v>12.5</v>
      </c>
      <c r="G23" s="16">
        <v>11.2</v>
      </c>
      <c r="H23" s="16">
        <v>10.6</v>
      </c>
      <c r="I23" s="16">
        <v>14.7</v>
      </c>
      <c r="J23" s="16">
        <v>10</v>
      </c>
      <c r="K23" s="16">
        <v>12.3</v>
      </c>
      <c r="L23" s="16">
        <v>14.5</v>
      </c>
      <c r="M23" s="31">
        <f t="shared" si="17"/>
        <v>15.5</v>
      </c>
      <c r="N23" s="31">
        <f t="shared" si="18"/>
        <v>14.7</v>
      </c>
      <c r="O23" s="31">
        <f t="shared" si="19"/>
        <v>14.5</v>
      </c>
      <c r="P23" s="32">
        <f t="shared" si="20"/>
        <v>44.7</v>
      </c>
      <c r="Q23" s="77">
        <f t="shared" si="21"/>
        <v>4</v>
      </c>
      <c r="R23" s="77">
        <f>RANK(P23,P$6:P$57)</f>
        <v>18</v>
      </c>
      <c r="T23" s="82">
        <f t="shared" si="22"/>
        <v>0</v>
      </c>
      <c r="U23" s="82">
        <f t="shared" si="22"/>
        <v>0</v>
      </c>
      <c r="V23" s="82">
        <f t="shared" si="22"/>
        <v>44.7</v>
      </c>
      <c r="W23" s="82">
        <f t="shared" si="22"/>
        <v>0</v>
      </c>
      <c r="X23" s="82">
        <f t="shared" si="22"/>
        <v>0</v>
      </c>
      <c r="Y23" s="14"/>
      <c r="Z23" s="14"/>
    </row>
    <row r="24" spans="1:26" ht="15.95" customHeight="1">
      <c r="A24" s="11">
        <v>3</v>
      </c>
      <c r="B24" s="6" t="s">
        <v>167</v>
      </c>
      <c r="C24" s="6" t="s">
        <v>40</v>
      </c>
      <c r="D24" s="16">
        <v>4.5999999999999996</v>
      </c>
      <c r="E24" s="16">
        <v>20.8</v>
      </c>
      <c r="F24" s="16">
        <v>5.6</v>
      </c>
      <c r="G24" s="16">
        <v>16.8</v>
      </c>
      <c r="H24" s="16">
        <v>22.6</v>
      </c>
      <c r="I24" s="16">
        <v>27.5</v>
      </c>
      <c r="J24" s="16">
        <v>5.9</v>
      </c>
      <c r="K24" s="16">
        <v>6.6</v>
      </c>
      <c r="L24" s="16">
        <v>27.7</v>
      </c>
      <c r="M24" s="31">
        <f t="shared" si="17"/>
        <v>27.7</v>
      </c>
      <c r="N24" s="31">
        <f t="shared" si="18"/>
        <v>27.5</v>
      </c>
      <c r="O24" s="31">
        <f t="shared" si="19"/>
        <v>22.6</v>
      </c>
      <c r="P24" s="32">
        <f t="shared" si="20"/>
        <v>77.800000000000011</v>
      </c>
      <c r="Q24" s="77">
        <f t="shared" si="21"/>
        <v>1</v>
      </c>
      <c r="R24" s="77">
        <f>RANK(P24,P$6:P$57)</f>
        <v>12</v>
      </c>
      <c r="T24" s="82">
        <f t="shared" si="22"/>
        <v>77.800000000000011</v>
      </c>
      <c r="U24" s="82">
        <f t="shared" si="22"/>
        <v>0</v>
      </c>
      <c r="V24" s="82">
        <f t="shared" si="22"/>
        <v>0</v>
      </c>
      <c r="W24" s="82">
        <f t="shared" si="22"/>
        <v>0</v>
      </c>
      <c r="X24" s="82">
        <f t="shared" si="22"/>
        <v>0</v>
      </c>
      <c r="Y24" s="14"/>
      <c r="Z24" s="14"/>
    </row>
    <row r="25" spans="1:26" ht="15.95" customHeight="1">
      <c r="A25" s="11">
        <v>4</v>
      </c>
      <c r="B25" s="6" t="s">
        <v>176</v>
      </c>
      <c r="C25" s="6" t="s">
        <v>40</v>
      </c>
      <c r="D25" s="16">
        <v>8.4</v>
      </c>
      <c r="E25" s="16">
        <v>5.8</v>
      </c>
      <c r="F25" s="16">
        <v>11.8</v>
      </c>
      <c r="G25" s="16">
        <v>10.4</v>
      </c>
      <c r="H25" s="16">
        <v>10.7</v>
      </c>
      <c r="I25" s="16">
        <v>7.3</v>
      </c>
      <c r="J25" s="16">
        <v>11.6</v>
      </c>
      <c r="K25" s="16">
        <v>8.1999999999999993</v>
      </c>
      <c r="L25" s="16">
        <v>17.899999999999999</v>
      </c>
      <c r="M25" s="31">
        <f t="shared" ref="M25:M27" si="23">MAX(D25:L25)</f>
        <v>17.899999999999999</v>
      </c>
      <c r="N25" s="31">
        <f t="shared" ref="N25:N27" si="24">LARGE(D25:L25,2)</f>
        <v>11.8</v>
      </c>
      <c r="O25" s="31">
        <f t="shared" ref="O25:O27" si="25">LARGE(D25:L25,3)</f>
        <v>11.6</v>
      </c>
      <c r="P25" s="32">
        <f t="shared" ref="P25:P27" si="26">SUM(M25:O25)</f>
        <v>41.3</v>
      </c>
      <c r="Q25" s="77">
        <f t="shared" si="21"/>
        <v>6</v>
      </c>
      <c r="R25" s="77">
        <f>RANK(P25,P$6:P$57)</f>
        <v>21</v>
      </c>
      <c r="T25" s="82">
        <f t="shared" si="22"/>
        <v>41.3</v>
      </c>
      <c r="U25" s="82">
        <f t="shared" si="22"/>
        <v>0</v>
      </c>
      <c r="V25" s="82">
        <f t="shared" si="22"/>
        <v>0</v>
      </c>
      <c r="W25" s="82">
        <f t="shared" si="22"/>
        <v>0</v>
      </c>
      <c r="X25" s="82">
        <f t="shared" si="22"/>
        <v>0</v>
      </c>
      <c r="Y25" s="14"/>
      <c r="Z25" s="14"/>
    </row>
    <row r="26" spans="1:26" ht="15.95" customHeight="1">
      <c r="A26" s="11">
        <v>5</v>
      </c>
      <c r="B26" s="6" t="s">
        <v>175</v>
      </c>
      <c r="C26" s="6" t="s">
        <v>4</v>
      </c>
      <c r="D26" s="16">
        <v>3.4</v>
      </c>
      <c r="E26" s="16">
        <v>4</v>
      </c>
      <c r="F26" s="16">
        <v>16</v>
      </c>
      <c r="G26" s="16">
        <v>14.7</v>
      </c>
      <c r="H26" s="16">
        <v>14.3</v>
      </c>
      <c r="I26" s="16">
        <v>16</v>
      </c>
      <c r="J26" s="16">
        <v>3.9</v>
      </c>
      <c r="K26" s="16">
        <v>14.1</v>
      </c>
      <c r="L26" s="16">
        <v>12.8</v>
      </c>
      <c r="M26" s="31">
        <f t="shared" si="23"/>
        <v>16</v>
      </c>
      <c r="N26" s="31">
        <f t="shared" si="24"/>
        <v>16</v>
      </c>
      <c r="O26" s="31">
        <f t="shared" si="25"/>
        <v>14.7</v>
      </c>
      <c r="P26" s="32">
        <f t="shared" si="26"/>
        <v>46.7</v>
      </c>
      <c r="Q26" s="77">
        <f t="shared" si="21"/>
        <v>3</v>
      </c>
      <c r="R26" s="77">
        <f>RANK(P26,P$6:P$57)</f>
        <v>16</v>
      </c>
      <c r="T26" s="82">
        <f t="shared" si="22"/>
        <v>0</v>
      </c>
      <c r="U26" s="82">
        <f t="shared" si="22"/>
        <v>0</v>
      </c>
      <c r="V26" s="82">
        <f t="shared" si="22"/>
        <v>0</v>
      </c>
      <c r="W26" s="82">
        <f t="shared" si="22"/>
        <v>46.7</v>
      </c>
      <c r="X26" s="82">
        <f t="shared" si="22"/>
        <v>0</v>
      </c>
      <c r="Y26" s="14"/>
      <c r="Z26" s="14"/>
    </row>
    <row r="27" spans="1:26" ht="15.95" customHeight="1">
      <c r="A27" s="11">
        <v>6</v>
      </c>
      <c r="B27" s="6" t="s">
        <v>162</v>
      </c>
      <c r="C27" s="6" t="s">
        <v>4</v>
      </c>
      <c r="D27" s="16">
        <v>14</v>
      </c>
      <c r="E27" s="16">
        <v>14.6</v>
      </c>
      <c r="F27" s="16">
        <v>21.6</v>
      </c>
      <c r="G27" s="16">
        <v>13.9</v>
      </c>
      <c r="H27" s="16">
        <v>22.2</v>
      </c>
      <c r="I27" s="16">
        <v>15.2</v>
      </c>
      <c r="J27" s="16">
        <v>15.1</v>
      </c>
      <c r="K27" s="16">
        <v>22.2</v>
      </c>
      <c r="L27" s="16">
        <v>14</v>
      </c>
      <c r="M27" s="31">
        <f t="shared" si="23"/>
        <v>22.2</v>
      </c>
      <c r="N27" s="31">
        <f t="shared" si="24"/>
        <v>22.2</v>
      </c>
      <c r="O27" s="31">
        <f t="shared" si="25"/>
        <v>21.6</v>
      </c>
      <c r="P27" s="32">
        <f t="shared" si="26"/>
        <v>66</v>
      </c>
      <c r="Q27" s="77">
        <f t="shared" si="21"/>
        <v>2</v>
      </c>
      <c r="R27" s="77">
        <f>RANK(P27,P$6:P$57)</f>
        <v>13</v>
      </c>
      <c r="T27" s="82">
        <f t="shared" si="22"/>
        <v>0</v>
      </c>
      <c r="U27" s="82">
        <f t="shared" si="22"/>
        <v>0</v>
      </c>
      <c r="V27" s="82">
        <f t="shared" si="22"/>
        <v>0</v>
      </c>
      <c r="W27" s="82">
        <f t="shared" si="22"/>
        <v>66</v>
      </c>
      <c r="X27" s="82">
        <f t="shared" si="22"/>
        <v>0</v>
      </c>
      <c r="Y27" s="14"/>
      <c r="Z27" s="14"/>
    </row>
    <row r="28" spans="1:26" ht="15.95" hidden="1" customHeight="1">
      <c r="A28" s="11">
        <v>8</v>
      </c>
      <c r="B28" s="6"/>
      <c r="C28" s="6"/>
      <c r="D28" s="16">
        <v>0</v>
      </c>
      <c r="E28" s="16">
        <v>0</v>
      </c>
      <c r="F28" s="16">
        <v>0</v>
      </c>
      <c r="G28" s="16"/>
      <c r="H28" s="16"/>
      <c r="I28" s="16"/>
      <c r="J28" s="16"/>
      <c r="K28" s="16"/>
      <c r="L28" s="16"/>
      <c r="M28" s="31">
        <f t="shared" ref="M28" si="27">MAX(D28:L28)</f>
        <v>0</v>
      </c>
      <c r="N28" s="31">
        <f t="shared" ref="N28" si="28">LARGE(D28:L28,2)</f>
        <v>0</v>
      </c>
      <c r="O28" s="31">
        <f t="shared" ref="O28" si="29">LARGE(D28:L28,3)</f>
        <v>0</v>
      </c>
      <c r="P28" s="32">
        <f t="shared" ref="P28" si="30">SUM(M28:O28)</f>
        <v>0</v>
      </c>
      <c r="Q28" s="77">
        <f t="shared" si="21"/>
        <v>7</v>
      </c>
      <c r="R28" s="77">
        <f>RANK(P28,P$6:P$57)</f>
        <v>28</v>
      </c>
      <c r="T28" s="82">
        <f t="shared" si="22"/>
        <v>0</v>
      </c>
      <c r="U28" s="82">
        <f t="shared" si="22"/>
        <v>0</v>
      </c>
      <c r="V28" s="82">
        <f t="shared" si="22"/>
        <v>0</v>
      </c>
      <c r="W28" s="82">
        <f t="shared" si="22"/>
        <v>0</v>
      </c>
      <c r="X28" s="82">
        <f t="shared" si="22"/>
        <v>0</v>
      </c>
      <c r="Y28" s="14"/>
      <c r="Z28" s="14"/>
    </row>
    <row r="29" spans="1:26" ht="15.95" hidden="1" customHeight="1">
      <c r="A29" s="11">
        <v>9</v>
      </c>
      <c r="B29" s="6"/>
      <c r="C29" s="6"/>
      <c r="D29" s="16">
        <v>0</v>
      </c>
      <c r="E29" s="16">
        <v>0</v>
      </c>
      <c r="F29" s="16">
        <v>0</v>
      </c>
      <c r="G29" s="16"/>
      <c r="H29" s="16"/>
      <c r="I29" s="16"/>
      <c r="J29" s="16"/>
      <c r="K29" s="16"/>
      <c r="L29" s="16"/>
      <c r="M29" s="31">
        <f t="shared" ref="M29:M35" si="31">MAX(D29:L29)</f>
        <v>0</v>
      </c>
      <c r="N29" s="31">
        <f t="shared" ref="N29:N35" si="32">LARGE(D29:L29,2)</f>
        <v>0</v>
      </c>
      <c r="O29" s="31">
        <f t="shared" ref="O29:O35" si="33">LARGE(D29:L29,3)</f>
        <v>0</v>
      </c>
      <c r="P29" s="32">
        <f t="shared" ref="P29:P35" si="34">SUM(M29:O29)</f>
        <v>0</v>
      </c>
      <c r="Q29" s="77">
        <f t="shared" si="21"/>
        <v>7</v>
      </c>
      <c r="R29" s="77">
        <f>RANK(P29,P$6:P$57)</f>
        <v>28</v>
      </c>
      <c r="T29" s="82">
        <f t="shared" si="22"/>
        <v>0</v>
      </c>
      <c r="U29" s="82">
        <f t="shared" si="22"/>
        <v>0</v>
      </c>
      <c r="V29" s="82">
        <f t="shared" si="22"/>
        <v>0</v>
      </c>
      <c r="W29" s="82">
        <f t="shared" si="22"/>
        <v>0</v>
      </c>
      <c r="X29" s="82">
        <f t="shared" si="22"/>
        <v>0</v>
      </c>
      <c r="Y29" s="14"/>
      <c r="Z29" s="14"/>
    </row>
    <row r="30" spans="1:26" ht="15.95" hidden="1" customHeight="1">
      <c r="A30" s="11">
        <v>10</v>
      </c>
      <c r="B30" s="6"/>
      <c r="C30" s="6"/>
      <c r="D30" s="16">
        <v>0</v>
      </c>
      <c r="E30" s="16">
        <v>0</v>
      </c>
      <c r="F30" s="16">
        <v>0</v>
      </c>
      <c r="G30" s="16"/>
      <c r="H30" s="16"/>
      <c r="I30" s="16"/>
      <c r="J30" s="16"/>
      <c r="K30" s="16"/>
      <c r="L30" s="16"/>
      <c r="M30" s="31">
        <f t="shared" si="31"/>
        <v>0</v>
      </c>
      <c r="N30" s="31">
        <f t="shared" si="32"/>
        <v>0</v>
      </c>
      <c r="O30" s="31">
        <f t="shared" si="33"/>
        <v>0</v>
      </c>
      <c r="P30" s="32">
        <f t="shared" si="34"/>
        <v>0</v>
      </c>
      <c r="Q30" s="77">
        <f t="shared" si="21"/>
        <v>7</v>
      </c>
      <c r="R30" s="77">
        <f>RANK(P30,P$6:P$57)</f>
        <v>28</v>
      </c>
      <c r="T30" s="82">
        <f t="shared" si="22"/>
        <v>0</v>
      </c>
      <c r="U30" s="82">
        <f t="shared" si="22"/>
        <v>0</v>
      </c>
      <c r="V30" s="82">
        <f t="shared" si="22"/>
        <v>0</v>
      </c>
      <c r="W30" s="82">
        <f t="shared" si="22"/>
        <v>0</v>
      </c>
      <c r="X30" s="82">
        <f t="shared" si="22"/>
        <v>0</v>
      </c>
      <c r="Y30" s="14"/>
      <c r="Z30" s="14"/>
    </row>
    <row r="31" spans="1:26" ht="15.95" hidden="1" customHeight="1">
      <c r="A31" s="11">
        <v>11</v>
      </c>
      <c r="B31" s="6"/>
      <c r="C31" s="6"/>
      <c r="D31" s="16">
        <v>0</v>
      </c>
      <c r="E31" s="16">
        <v>0</v>
      </c>
      <c r="F31" s="16">
        <v>0</v>
      </c>
      <c r="G31" s="16"/>
      <c r="H31" s="16"/>
      <c r="I31" s="16"/>
      <c r="J31" s="16"/>
      <c r="K31" s="16"/>
      <c r="L31" s="16"/>
      <c r="M31" s="31">
        <f t="shared" si="31"/>
        <v>0</v>
      </c>
      <c r="N31" s="31">
        <f t="shared" si="32"/>
        <v>0</v>
      </c>
      <c r="O31" s="31">
        <f t="shared" si="33"/>
        <v>0</v>
      </c>
      <c r="P31" s="32">
        <f t="shared" si="34"/>
        <v>0</v>
      </c>
      <c r="Q31" s="77">
        <f t="shared" si="21"/>
        <v>7</v>
      </c>
      <c r="R31" s="77">
        <f>RANK(P31,P$6:P$57)</f>
        <v>28</v>
      </c>
      <c r="T31" s="82">
        <f t="shared" si="22"/>
        <v>0</v>
      </c>
      <c r="U31" s="82">
        <f t="shared" si="22"/>
        <v>0</v>
      </c>
      <c r="V31" s="82">
        <f t="shared" si="22"/>
        <v>0</v>
      </c>
      <c r="W31" s="82">
        <f t="shared" si="22"/>
        <v>0</v>
      </c>
      <c r="X31" s="82">
        <f t="shared" si="22"/>
        <v>0</v>
      </c>
      <c r="Y31" s="14"/>
      <c r="Z31" s="14"/>
    </row>
    <row r="32" spans="1:26" ht="15.95" hidden="1" customHeight="1">
      <c r="A32" s="11">
        <v>12</v>
      </c>
      <c r="B32" s="6"/>
      <c r="C32" s="6"/>
      <c r="D32" s="16">
        <v>0</v>
      </c>
      <c r="E32" s="16">
        <v>0</v>
      </c>
      <c r="F32" s="16">
        <v>0</v>
      </c>
      <c r="G32" s="16"/>
      <c r="H32" s="16"/>
      <c r="I32" s="16"/>
      <c r="J32" s="16"/>
      <c r="K32" s="16"/>
      <c r="L32" s="16"/>
      <c r="M32" s="31">
        <f t="shared" si="31"/>
        <v>0</v>
      </c>
      <c r="N32" s="31">
        <f t="shared" si="32"/>
        <v>0</v>
      </c>
      <c r="O32" s="31">
        <f t="shared" si="33"/>
        <v>0</v>
      </c>
      <c r="P32" s="32">
        <f t="shared" si="34"/>
        <v>0</v>
      </c>
      <c r="Q32" s="77">
        <f t="shared" si="21"/>
        <v>7</v>
      </c>
      <c r="R32" s="77">
        <f>RANK(P32,P$6:P$57)</f>
        <v>28</v>
      </c>
      <c r="T32" s="82">
        <f t="shared" si="22"/>
        <v>0</v>
      </c>
      <c r="U32" s="82">
        <f t="shared" si="22"/>
        <v>0</v>
      </c>
      <c r="V32" s="82">
        <f t="shared" si="22"/>
        <v>0</v>
      </c>
      <c r="W32" s="82">
        <f t="shared" si="22"/>
        <v>0</v>
      </c>
      <c r="X32" s="82">
        <f t="shared" si="22"/>
        <v>0</v>
      </c>
      <c r="Y32" s="14"/>
      <c r="Z32" s="14"/>
    </row>
    <row r="33" spans="1:30" ht="15.95" hidden="1" customHeight="1">
      <c r="A33" s="11">
        <v>13</v>
      </c>
      <c r="B33" s="6"/>
      <c r="C33" s="6"/>
      <c r="D33" s="16">
        <v>0</v>
      </c>
      <c r="E33" s="16">
        <v>0</v>
      </c>
      <c r="F33" s="16">
        <v>0</v>
      </c>
      <c r="G33" s="16"/>
      <c r="H33" s="16"/>
      <c r="I33" s="16"/>
      <c r="J33" s="16"/>
      <c r="K33" s="16"/>
      <c r="L33" s="16"/>
      <c r="M33" s="31">
        <f t="shared" si="31"/>
        <v>0</v>
      </c>
      <c r="N33" s="31">
        <f t="shared" si="32"/>
        <v>0</v>
      </c>
      <c r="O33" s="31">
        <f t="shared" si="33"/>
        <v>0</v>
      </c>
      <c r="P33" s="32">
        <f t="shared" si="34"/>
        <v>0</v>
      </c>
      <c r="Q33" s="77">
        <f t="shared" si="21"/>
        <v>7</v>
      </c>
      <c r="R33" s="77">
        <f>RANK(P33,P$6:P$57)</f>
        <v>28</v>
      </c>
      <c r="T33" s="82">
        <f t="shared" si="22"/>
        <v>0</v>
      </c>
      <c r="U33" s="82">
        <f t="shared" si="22"/>
        <v>0</v>
      </c>
      <c r="V33" s="82">
        <f t="shared" si="22"/>
        <v>0</v>
      </c>
      <c r="W33" s="82">
        <f t="shared" si="22"/>
        <v>0</v>
      </c>
      <c r="X33" s="82">
        <f t="shared" si="22"/>
        <v>0</v>
      </c>
      <c r="Y33" s="14"/>
      <c r="Z33" s="14"/>
    </row>
    <row r="34" spans="1:30" ht="15.95" hidden="1" customHeight="1">
      <c r="A34" s="11">
        <v>14</v>
      </c>
      <c r="B34" s="6"/>
      <c r="C34" s="6"/>
      <c r="D34" s="16">
        <v>0</v>
      </c>
      <c r="E34" s="16">
        <v>0</v>
      </c>
      <c r="F34" s="16">
        <v>0</v>
      </c>
      <c r="G34" s="16"/>
      <c r="H34" s="16"/>
      <c r="I34" s="16"/>
      <c r="J34" s="16"/>
      <c r="K34" s="16"/>
      <c r="L34" s="16"/>
      <c r="M34" s="31">
        <f t="shared" si="31"/>
        <v>0</v>
      </c>
      <c r="N34" s="31">
        <f t="shared" si="32"/>
        <v>0</v>
      </c>
      <c r="O34" s="31">
        <f t="shared" si="33"/>
        <v>0</v>
      </c>
      <c r="P34" s="32">
        <f t="shared" si="34"/>
        <v>0</v>
      </c>
      <c r="Q34" s="77">
        <f t="shared" si="21"/>
        <v>7</v>
      </c>
      <c r="R34" s="77">
        <f>RANK(P34,P$6:P$57)</f>
        <v>28</v>
      </c>
      <c r="T34" s="82">
        <f t="shared" si="22"/>
        <v>0</v>
      </c>
      <c r="U34" s="82">
        <f t="shared" si="22"/>
        <v>0</v>
      </c>
      <c r="V34" s="82">
        <f t="shared" si="22"/>
        <v>0</v>
      </c>
      <c r="W34" s="82">
        <f t="shared" si="22"/>
        <v>0</v>
      </c>
      <c r="X34" s="82">
        <f t="shared" si="22"/>
        <v>0</v>
      </c>
      <c r="Y34" s="14"/>
      <c r="Z34" s="14"/>
    </row>
    <row r="35" spans="1:30" ht="15.95" hidden="1" customHeight="1">
      <c r="A35" s="11">
        <v>15</v>
      </c>
      <c r="B35" s="6"/>
      <c r="C35" s="6"/>
      <c r="D35" s="16">
        <v>0</v>
      </c>
      <c r="E35" s="16">
        <v>0</v>
      </c>
      <c r="F35" s="16">
        <v>0</v>
      </c>
      <c r="G35" s="16"/>
      <c r="H35" s="16"/>
      <c r="I35" s="16"/>
      <c r="J35" s="16"/>
      <c r="K35" s="16"/>
      <c r="L35" s="16"/>
      <c r="M35" s="31">
        <f t="shared" si="31"/>
        <v>0</v>
      </c>
      <c r="N35" s="31">
        <f t="shared" si="32"/>
        <v>0</v>
      </c>
      <c r="O35" s="31">
        <f t="shared" si="33"/>
        <v>0</v>
      </c>
      <c r="P35" s="32">
        <f t="shared" si="34"/>
        <v>0</v>
      </c>
      <c r="Q35" s="77">
        <f t="shared" si="21"/>
        <v>7</v>
      </c>
      <c r="R35" s="77">
        <f>RANK(P35,P$6:P$57)</f>
        <v>28</v>
      </c>
      <c r="T35" s="82">
        <f t="shared" si="22"/>
        <v>0</v>
      </c>
      <c r="U35" s="82">
        <f t="shared" si="22"/>
        <v>0</v>
      </c>
      <c r="V35" s="82">
        <f t="shared" si="22"/>
        <v>0</v>
      </c>
      <c r="W35" s="82">
        <f t="shared" si="22"/>
        <v>0</v>
      </c>
      <c r="X35" s="82">
        <f t="shared" si="22"/>
        <v>0</v>
      </c>
      <c r="Y35" s="14"/>
      <c r="Z35" s="14"/>
      <c r="AC35" s="86"/>
      <c r="AD35" s="86"/>
    </row>
    <row r="36" spans="1:30" ht="15.95" customHeight="1">
      <c r="A36" s="70"/>
      <c r="B36" s="78" t="s">
        <v>18</v>
      </c>
      <c r="C36" s="71" t="s">
        <v>19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85"/>
      <c r="R36" s="77"/>
      <c r="S36" s="18"/>
      <c r="T36" s="89" t="str">
        <f t="shared" ref="T36:X52" si="35">IF($C36=T$3,$P36,"")</f>
        <v/>
      </c>
      <c r="U36" s="89" t="str">
        <f t="shared" si="35"/>
        <v/>
      </c>
      <c r="V36" s="89" t="str">
        <f t="shared" si="35"/>
        <v/>
      </c>
      <c r="W36" s="89" t="str">
        <f t="shared" si="35"/>
        <v/>
      </c>
      <c r="X36" s="89" t="str">
        <f t="shared" si="35"/>
        <v/>
      </c>
      <c r="Y36" s="14"/>
      <c r="Z36" s="14"/>
      <c r="AC36" s="87"/>
      <c r="AD36" s="86"/>
    </row>
    <row r="37" spans="1:30" ht="15.95" customHeight="1">
      <c r="A37" s="11">
        <v>1</v>
      </c>
      <c r="B37" s="6" t="s">
        <v>164</v>
      </c>
      <c r="C37" s="6" t="s">
        <v>3</v>
      </c>
      <c r="D37" s="16">
        <v>28.5</v>
      </c>
      <c r="E37" s="16">
        <v>32.799999999999997</v>
      </c>
      <c r="F37" s="16">
        <v>31</v>
      </c>
      <c r="G37" s="16">
        <v>33.6</v>
      </c>
      <c r="H37" s="16">
        <v>29.8</v>
      </c>
      <c r="I37" s="16">
        <v>29.8</v>
      </c>
      <c r="J37" s="16">
        <v>33.700000000000003</v>
      </c>
      <c r="K37" s="16">
        <v>35.700000000000003</v>
      </c>
      <c r="L37" s="16">
        <v>8.8000000000000007</v>
      </c>
      <c r="M37" s="31">
        <f t="shared" ref="M37:M39" si="36">MAX(D37:L37)</f>
        <v>35.700000000000003</v>
      </c>
      <c r="N37" s="31">
        <f t="shared" ref="N37:N39" si="37">LARGE(D37:L37,2)</f>
        <v>33.700000000000003</v>
      </c>
      <c r="O37" s="31">
        <f t="shared" ref="O37:O39" si="38">LARGE(D37:L37,3)</f>
        <v>33.6</v>
      </c>
      <c r="P37" s="32">
        <f t="shared" ref="P37:P39" si="39">SUM(M37:O37)</f>
        <v>103</v>
      </c>
      <c r="Q37" s="77">
        <f t="shared" ref="Q37:Q45" si="40">RANK(P37,P$37:P$51)</f>
        <v>1</v>
      </c>
      <c r="R37" s="77">
        <f>RANK(P37,P$6:P$57)</f>
        <v>5</v>
      </c>
      <c r="T37" s="82">
        <f t="shared" ref="T37:X51" si="41">IF($C37=T$3,$P37,0)</f>
        <v>0</v>
      </c>
      <c r="U37" s="82">
        <f t="shared" si="41"/>
        <v>0</v>
      </c>
      <c r="V37" s="82">
        <f t="shared" si="41"/>
        <v>103</v>
      </c>
      <c r="W37" s="82">
        <f t="shared" si="41"/>
        <v>0</v>
      </c>
      <c r="X37" s="82">
        <f t="shared" si="41"/>
        <v>0</v>
      </c>
      <c r="Y37" s="14"/>
      <c r="Z37" s="14"/>
      <c r="AC37" s="88"/>
      <c r="AD37"/>
    </row>
    <row r="38" spans="1:30" ht="15.95" customHeight="1">
      <c r="A38" s="11">
        <v>2</v>
      </c>
      <c r="B38" s="6" t="s">
        <v>163</v>
      </c>
      <c r="C38" s="6" t="s">
        <v>3</v>
      </c>
      <c r="D38" s="16">
        <v>3.7</v>
      </c>
      <c r="E38" s="16">
        <v>28.7</v>
      </c>
      <c r="F38" s="16">
        <v>30.5</v>
      </c>
      <c r="G38" s="16">
        <v>30.2</v>
      </c>
      <c r="H38" s="16">
        <v>23.2</v>
      </c>
      <c r="I38" s="16">
        <v>28.9</v>
      </c>
      <c r="J38" s="16">
        <v>28.2</v>
      </c>
      <c r="K38" s="16">
        <v>29.3</v>
      </c>
      <c r="L38" s="16">
        <v>31.3</v>
      </c>
      <c r="M38" s="31">
        <f t="shared" si="36"/>
        <v>31.3</v>
      </c>
      <c r="N38" s="31">
        <f t="shared" si="37"/>
        <v>30.5</v>
      </c>
      <c r="O38" s="31">
        <f t="shared" si="38"/>
        <v>30.2</v>
      </c>
      <c r="P38" s="32">
        <f t="shared" si="39"/>
        <v>92</v>
      </c>
      <c r="Q38" s="77">
        <f t="shared" si="40"/>
        <v>2</v>
      </c>
      <c r="R38" s="77">
        <f>RANK(P38,P$6:P$57)</f>
        <v>9</v>
      </c>
      <c r="T38" s="82">
        <f t="shared" si="41"/>
        <v>0</v>
      </c>
      <c r="U38" s="82">
        <f t="shared" si="41"/>
        <v>0</v>
      </c>
      <c r="V38" s="82">
        <f t="shared" si="41"/>
        <v>92</v>
      </c>
      <c r="W38" s="82">
        <f t="shared" si="41"/>
        <v>0</v>
      </c>
      <c r="X38" s="82">
        <f t="shared" si="41"/>
        <v>0</v>
      </c>
      <c r="Y38" s="14"/>
      <c r="Z38" s="14"/>
      <c r="AC38" s="86"/>
      <c r="AD38" s="86"/>
    </row>
    <row r="39" spans="1:30" ht="15.95" customHeight="1">
      <c r="A39" s="11">
        <v>3</v>
      </c>
      <c r="B39" s="6" t="s">
        <v>145</v>
      </c>
      <c r="C39" s="6" t="s">
        <v>4</v>
      </c>
      <c r="D39" s="16">
        <v>27.1</v>
      </c>
      <c r="E39" s="16">
        <v>29.1</v>
      </c>
      <c r="F39" s="16">
        <v>28</v>
      </c>
      <c r="G39" s="16">
        <v>25.6</v>
      </c>
      <c r="H39" s="16">
        <v>25.3</v>
      </c>
      <c r="I39" s="16">
        <v>20.399999999999999</v>
      </c>
      <c r="J39" s="16">
        <v>25.1</v>
      </c>
      <c r="K39" s="16">
        <v>26.2</v>
      </c>
      <c r="L39" s="16">
        <v>12.6</v>
      </c>
      <c r="M39" s="31">
        <f t="shared" si="36"/>
        <v>29.1</v>
      </c>
      <c r="N39" s="31">
        <f t="shared" si="37"/>
        <v>28</v>
      </c>
      <c r="O39" s="31">
        <f t="shared" si="38"/>
        <v>27.1</v>
      </c>
      <c r="P39" s="32">
        <f t="shared" si="39"/>
        <v>84.2</v>
      </c>
      <c r="Q39" s="77">
        <f t="shared" si="40"/>
        <v>4</v>
      </c>
      <c r="R39" s="77">
        <f>RANK(P39,P$6:P$57)</f>
        <v>11</v>
      </c>
      <c r="T39" s="82">
        <f t="shared" si="41"/>
        <v>0</v>
      </c>
      <c r="U39" s="82">
        <f t="shared" si="41"/>
        <v>0</v>
      </c>
      <c r="V39" s="82">
        <f t="shared" si="41"/>
        <v>0</v>
      </c>
      <c r="W39" s="82">
        <f t="shared" si="41"/>
        <v>84.2</v>
      </c>
      <c r="X39" s="82">
        <f t="shared" si="41"/>
        <v>0</v>
      </c>
      <c r="Y39" s="14"/>
      <c r="Z39" s="14"/>
      <c r="AC39" s="87"/>
      <c r="AD39" s="87"/>
    </row>
    <row r="40" spans="1:30" ht="15.95" customHeight="1">
      <c r="A40" s="11">
        <v>4</v>
      </c>
      <c r="B40" s="6" t="s">
        <v>165</v>
      </c>
      <c r="C40" s="6" t="s">
        <v>4</v>
      </c>
      <c r="D40" s="16">
        <v>19.100000000000001</v>
      </c>
      <c r="E40" s="16">
        <v>28.3</v>
      </c>
      <c r="F40" s="16">
        <v>23.3</v>
      </c>
      <c r="G40" s="16">
        <v>27.5</v>
      </c>
      <c r="H40" s="16">
        <v>25.2</v>
      </c>
      <c r="I40" s="16">
        <v>28.6</v>
      </c>
      <c r="J40" s="16">
        <v>30.3</v>
      </c>
      <c r="K40" s="16">
        <v>29.8</v>
      </c>
      <c r="L40" s="16">
        <v>24.8</v>
      </c>
      <c r="M40" s="31">
        <f t="shared" ref="M40" si="42">MAX(D40:L40)</f>
        <v>30.3</v>
      </c>
      <c r="N40" s="31">
        <f t="shared" ref="N40" si="43">LARGE(D40:L40,2)</f>
        <v>29.8</v>
      </c>
      <c r="O40" s="31">
        <f t="shared" ref="O40" si="44">LARGE(D40:L40,3)</f>
        <v>28.6</v>
      </c>
      <c r="P40" s="32">
        <f t="shared" ref="P40" si="45">SUM(M40:O40)</f>
        <v>88.7</v>
      </c>
      <c r="Q40" s="77">
        <f t="shared" si="40"/>
        <v>3</v>
      </c>
      <c r="R40" s="77">
        <f>RANK(P40,P$6:P$57)</f>
        <v>10</v>
      </c>
      <c r="T40" s="82">
        <f t="shared" si="41"/>
        <v>0</v>
      </c>
      <c r="U40" s="82">
        <f t="shared" si="41"/>
        <v>0</v>
      </c>
      <c r="V40" s="82">
        <f t="shared" si="41"/>
        <v>0</v>
      </c>
      <c r="W40" s="82">
        <f t="shared" si="41"/>
        <v>88.7</v>
      </c>
      <c r="X40" s="82">
        <f t="shared" si="41"/>
        <v>0</v>
      </c>
      <c r="Y40" s="14"/>
      <c r="Z40" s="14"/>
      <c r="AC40" s="87"/>
      <c r="AD40" s="87"/>
    </row>
    <row r="41" spans="1:30" ht="15.95" hidden="1" customHeight="1">
      <c r="A41" s="11">
        <v>5</v>
      </c>
      <c r="B41" s="6"/>
      <c r="C41" s="6"/>
      <c r="D41" s="16">
        <v>0</v>
      </c>
      <c r="E41" s="16">
        <v>0</v>
      </c>
      <c r="F41" s="16">
        <v>0</v>
      </c>
      <c r="G41" s="16"/>
      <c r="H41" s="16"/>
      <c r="I41" s="16"/>
      <c r="J41" s="16"/>
      <c r="K41" s="16"/>
      <c r="L41" s="16"/>
      <c r="M41" s="31">
        <f t="shared" ref="M41:M45" si="46">MAX(D41:L41)</f>
        <v>0</v>
      </c>
      <c r="N41" s="31">
        <f t="shared" ref="N41:N45" si="47">LARGE(D41:L41,2)</f>
        <v>0</v>
      </c>
      <c r="O41" s="31">
        <f t="shared" ref="O41:O45" si="48">LARGE(D41:L41,3)</f>
        <v>0</v>
      </c>
      <c r="P41" s="32">
        <f t="shared" ref="P41:P45" si="49">SUM(M41:O41)</f>
        <v>0</v>
      </c>
      <c r="Q41" s="77">
        <f t="shared" si="40"/>
        <v>5</v>
      </c>
      <c r="R41" s="77">
        <f>RANK(P41,P$6:P$57)</f>
        <v>28</v>
      </c>
      <c r="T41" s="82">
        <f t="shared" si="41"/>
        <v>0</v>
      </c>
      <c r="U41" s="82">
        <f t="shared" si="41"/>
        <v>0</v>
      </c>
      <c r="V41" s="82">
        <f t="shared" si="41"/>
        <v>0</v>
      </c>
      <c r="W41" s="82">
        <f t="shared" si="41"/>
        <v>0</v>
      </c>
      <c r="X41" s="82">
        <f t="shared" si="41"/>
        <v>0</v>
      </c>
      <c r="Y41" s="14"/>
      <c r="Z41" s="14"/>
      <c r="AC41" s="87"/>
      <c r="AD41" s="87"/>
    </row>
    <row r="42" spans="1:30" ht="15.95" hidden="1" customHeight="1">
      <c r="A42" s="11">
        <v>6</v>
      </c>
      <c r="B42" s="6"/>
      <c r="C42" s="6"/>
      <c r="D42" s="16">
        <v>0</v>
      </c>
      <c r="E42" s="16">
        <v>0</v>
      </c>
      <c r="F42" s="16">
        <v>0</v>
      </c>
      <c r="G42" s="16"/>
      <c r="H42" s="16"/>
      <c r="I42" s="16"/>
      <c r="J42" s="16"/>
      <c r="K42" s="16"/>
      <c r="L42" s="16"/>
      <c r="M42" s="31">
        <f t="shared" si="46"/>
        <v>0</v>
      </c>
      <c r="N42" s="31">
        <f t="shared" si="47"/>
        <v>0</v>
      </c>
      <c r="O42" s="31">
        <f t="shared" si="48"/>
        <v>0</v>
      </c>
      <c r="P42" s="32">
        <f t="shared" si="49"/>
        <v>0</v>
      </c>
      <c r="Q42" s="77">
        <f t="shared" si="40"/>
        <v>5</v>
      </c>
      <c r="R42" s="77">
        <f>RANK(P42,P$6:P$57)</f>
        <v>28</v>
      </c>
      <c r="T42" s="82">
        <f t="shared" si="41"/>
        <v>0</v>
      </c>
      <c r="U42" s="82">
        <f t="shared" si="41"/>
        <v>0</v>
      </c>
      <c r="V42" s="82">
        <f t="shared" si="41"/>
        <v>0</v>
      </c>
      <c r="W42" s="82">
        <f t="shared" si="41"/>
        <v>0</v>
      </c>
      <c r="X42" s="82">
        <f t="shared" si="41"/>
        <v>0</v>
      </c>
      <c r="Y42" s="14"/>
      <c r="Z42" s="14"/>
      <c r="AC42" s="87"/>
      <c r="AD42" s="87"/>
    </row>
    <row r="43" spans="1:30" ht="15.95" hidden="1" customHeight="1">
      <c r="A43" s="11">
        <v>7</v>
      </c>
      <c r="B43" s="6"/>
      <c r="C43" s="6"/>
      <c r="D43" s="16">
        <v>0</v>
      </c>
      <c r="E43" s="16">
        <v>0</v>
      </c>
      <c r="F43" s="16">
        <v>0</v>
      </c>
      <c r="G43" s="16"/>
      <c r="H43" s="16"/>
      <c r="I43" s="16"/>
      <c r="J43" s="16"/>
      <c r="K43" s="16"/>
      <c r="L43" s="16"/>
      <c r="M43" s="31">
        <f t="shared" si="46"/>
        <v>0</v>
      </c>
      <c r="N43" s="31">
        <f t="shared" si="47"/>
        <v>0</v>
      </c>
      <c r="O43" s="31">
        <f t="shared" si="48"/>
        <v>0</v>
      </c>
      <c r="P43" s="32">
        <f t="shared" si="49"/>
        <v>0</v>
      </c>
      <c r="Q43" s="77">
        <f t="shared" si="40"/>
        <v>5</v>
      </c>
      <c r="R43" s="77">
        <f>RANK(P43,P$6:P$57)</f>
        <v>28</v>
      </c>
      <c r="T43" s="82">
        <f t="shared" si="41"/>
        <v>0</v>
      </c>
      <c r="U43" s="82">
        <f t="shared" si="41"/>
        <v>0</v>
      </c>
      <c r="V43" s="82">
        <f t="shared" si="41"/>
        <v>0</v>
      </c>
      <c r="W43" s="82">
        <f t="shared" si="41"/>
        <v>0</v>
      </c>
      <c r="X43" s="82">
        <f t="shared" si="41"/>
        <v>0</v>
      </c>
      <c r="Y43" s="14"/>
      <c r="Z43" s="14"/>
      <c r="AC43" s="87"/>
      <c r="AD43" s="87"/>
    </row>
    <row r="44" spans="1:30" ht="15.95" hidden="1" customHeight="1">
      <c r="A44" s="11">
        <v>8</v>
      </c>
      <c r="B44" s="6"/>
      <c r="C44" s="6"/>
      <c r="D44" s="16">
        <v>0</v>
      </c>
      <c r="E44" s="16">
        <v>0</v>
      </c>
      <c r="F44" s="16">
        <v>0</v>
      </c>
      <c r="G44" s="16"/>
      <c r="H44" s="16"/>
      <c r="I44" s="16"/>
      <c r="J44" s="16"/>
      <c r="K44" s="16"/>
      <c r="L44" s="16"/>
      <c r="M44" s="31">
        <f t="shared" si="46"/>
        <v>0</v>
      </c>
      <c r="N44" s="31">
        <f t="shared" si="47"/>
        <v>0</v>
      </c>
      <c r="O44" s="31">
        <f t="shared" si="48"/>
        <v>0</v>
      </c>
      <c r="P44" s="32">
        <f t="shared" si="49"/>
        <v>0</v>
      </c>
      <c r="Q44" s="77">
        <f t="shared" si="40"/>
        <v>5</v>
      </c>
      <c r="R44" s="77">
        <f>RANK(P44,P$6:P$57)</f>
        <v>28</v>
      </c>
      <c r="T44" s="82">
        <f t="shared" si="41"/>
        <v>0</v>
      </c>
      <c r="U44" s="82">
        <f t="shared" si="41"/>
        <v>0</v>
      </c>
      <c r="V44" s="82">
        <f t="shared" si="41"/>
        <v>0</v>
      </c>
      <c r="W44" s="82">
        <f t="shared" si="41"/>
        <v>0</v>
      </c>
      <c r="X44" s="82">
        <f t="shared" si="41"/>
        <v>0</v>
      </c>
      <c r="Y44" s="14"/>
      <c r="Z44" s="14"/>
      <c r="AC44" s="87"/>
      <c r="AD44" s="87"/>
    </row>
    <row r="45" spans="1:30" ht="15.95" hidden="1" customHeight="1">
      <c r="A45" s="11">
        <v>9</v>
      </c>
      <c r="B45" s="6"/>
      <c r="C45" s="6"/>
      <c r="D45" s="16">
        <v>0</v>
      </c>
      <c r="E45" s="16">
        <v>0</v>
      </c>
      <c r="F45" s="16">
        <v>0</v>
      </c>
      <c r="G45" s="16"/>
      <c r="H45" s="16"/>
      <c r="I45" s="16"/>
      <c r="J45" s="16"/>
      <c r="K45" s="16"/>
      <c r="L45" s="16"/>
      <c r="M45" s="31">
        <f t="shared" si="46"/>
        <v>0</v>
      </c>
      <c r="N45" s="31">
        <f t="shared" si="47"/>
        <v>0</v>
      </c>
      <c r="O45" s="31">
        <f t="shared" si="48"/>
        <v>0</v>
      </c>
      <c r="P45" s="32">
        <f t="shared" si="49"/>
        <v>0</v>
      </c>
      <c r="Q45" s="77">
        <f t="shared" si="40"/>
        <v>5</v>
      </c>
      <c r="R45" s="77">
        <f>RANK(P45,P$6:P$57)</f>
        <v>28</v>
      </c>
      <c r="T45" s="82">
        <f t="shared" si="41"/>
        <v>0</v>
      </c>
      <c r="U45" s="82">
        <f t="shared" si="41"/>
        <v>0</v>
      </c>
      <c r="V45" s="82">
        <f t="shared" si="41"/>
        <v>0</v>
      </c>
      <c r="W45" s="82">
        <f t="shared" si="41"/>
        <v>0</v>
      </c>
      <c r="X45" s="82">
        <f t="shared" si="41"/>
        <v>0</v>
      </c>
      <c r="Y45" s="14"/>
      <c r="Z45" s="14"/>
      <c r="AC45" s="87"/>
      <c r="AD45" s="87"/>
    </row>
    <row r="46" spans="1:30" ht="15.95" hidden="1" customHeight="1">
      <c r="A46" s="11">
        <v>10</v>
      </c>
      <c r="B46" s="6"/>
      <c r="C46" s="6"/>
      <c r="D46" s="16">
        <v>0</v>
      </c>
      <c r="E46" s="16">
        <v>0</v>
      </c>
      <c r="F46" s="16">
        <v>0</v>
      </c>
      <c r="G46" s="16"/>
      <c r="H46" s="16"/>
      <c r="I46" s="16"/>
      <c r="J46" s="16"/>
      <c r="K46" s="16"/>
      <c r="L46" s="16"/>
      <c r="M46" s="31">
        <f t="shared" ref="M46:M51" si="50">MAX(D46:L46)</f>
        <v>0</v>
      </c>
      <c r="N46" s="31">
        <f t="shared" ref="N46:N51" si="51">LARGE(D46:L46,2)</f>
        <v>0</v>
      </c>
      <c r="O46" s="31">
        <f t="shared" ref="O46:O51" si="52">LARGE(D46:L46,3)</f>
        <v>0</v>
      </c>
      <c r="P46" s="32">
        <f t="shared" ref="P46:P51" si="53">SUM(M46:O46)</f>
        <v>0</v>
      </c>
      <c r="Q46" s="77">
        <f t="shared" ref="Q46:Q51" si="54">RANK(P46,P$37:P$51)</f>
        <v>5</v>
      </c>
      <c r="R46" s="77">
        <f>RANK(P46,P$6:P$57)</f>
        <v>28</v>
      </c>
      <c r="T46" s="82">
        <f t="shared" si="41"/>
        <v>0</v>
      </c>
      <c r="U46" s="82">
        <f t="shared" si="41"/>
        <v>0</v>
      </c>
      <c r="V46" s="82">
        <f t="shared" si="41"/>
        <v>0</v>
      </c>
      <c r="W46" s="82">
        <f t="shared" si="41"/>
        <v>0</v>
      </c>
      <c r="X46" s="82">
        <f t="shared" si="41"/>
        <v>0</v>
      </c>
      <c r="Y46" s="14"/>
      <c r="Z46" s="14"/>
      <c r="AC46" s="87"/>
      <c r="AD46" s="87"/>
    </row>
    <row r="47" spans="1:30" ht="15.95" hidden="1" customHeight="1">
      <c r="A47" s="11">
        <v>11</v>
      </c>
      <c r="B47" s="6"/>
      <c r="C47" s="6"/>
      <c r="D47" s="16">
        <v>0</v>
      </c>
      <c r="E47" s="16">
        <v>0</v>
      </c>
      <c r="F47" s="16">
        <v>0</v>
      </c>
      <c r="G47" s="16"/>
      <c r="H47" s="16"/>
      <c r="I47" s="16"/>
      <c r="J47" s="16"/>
      <c r="K47" s="16"/>
      <c r="L47" s="16"/>
      <c r="M47" s="31">
        <f t="shared" si="50"/>
        <v>0</v>
      </c>
      <c r="N47" s="31">
        <f t="shared" si="51"/>
        <v>0</v>
      </c>
      <c r="O47" s="31">
        <f t="shared" si="52"/>
        <v>0</v>
      </c>
      <c r="P47" s="32">
        <f t="shared" si="53"/>
        <v>0</v>
      </c>
      <c r="Q47" s="77">
        <f t="shared" si="54"/>
        <v>5</v>
      </c>
      <c r="R47" s="77">
        <f>RANK(P47,P$6:P$57)</f>
        <v>28</v>
      </c>
      <c r="T47" s="82">
        <f t="shared" si="41"/>
        <v>0</v>
      </c>
      <c r="U47" s="82">
        <f t="shared" si="41"/>
        <v>0</v>
      </c>
      <c r="V47" s="82">
        <f t="shared" si="41"/>
        <v>0</v>
      </c>
      <c r="W47" s="82">
        <f t="shared" si="41"/>
        <v>0</v>
      </c>
      <c r="X47" s="82">
        <f t="shared" si="41"/>
        <v>0</v>
      </c>
      <c r="Y47" s="14"/>
      <c r="Z47" s="14"/>
      <c r="AC47" s="87"/>
      <c r="AD47" s="87"/>
    </row>
    <row r="48" spans="1:30" ht="15.95" hidden="1" customHeight="1">
      <c r="A48" s="11">
        <v>12</v>
      </c>
      <c r="B48" s="6"/>
      <c r="C48" s="6"/>
      <c r="D48" s="16">
        <v>0</v>
      </c>
      <c r="E48" s="16">
        <v>0</v>
      </c>
      <c r="F48" s="16">
        <v>0</v>
      </c>
      <c r="G48" s="16"/>
      <c r="H48" s="16"/>
      <c r="I48" s="16"/>
      <c r="J48" s="16"/>
      <c r="K48" s="16"/>
      <c r="L48" s="16"/>
      <c r="M48" s="31">
        <f t="shared" si="50"/>
        <v>0</v>
      </c>
      <c r="N48" s="31">
        <f t="shared" si="51"/>
        <v>0</v>
      </c>
      <c r="O48" s="31">
        <f t="shared" si="52"/>
        <v>0</v>
      </c>
      <c r="P48" s="32">
        <f t="shared" si="53"/>
        <v>0</v>
      </c>
      <c r="Q48" s="77">
        <f t="shared" si="54"/>
        <v>5</v>
      </c>
      <c r="R48" s="77">
        <f>RANK(P48,P$6:P$57)</f>
        <v>28</v>
      </c>
      <c r="T48" s="82">
        <f t="shared" si="41"/>
        <v>0</v>
      </c>
      <c r="U48" s="82">
        <f t="shared" si="41"/>
        <v>0</v>
      </c>
      <c r="V48" s="82">
        <f t="shared" si="41"/>
        <v>0</v>
      </c>
      <c r="W48" s="82">
        <f t="shared" si="41"/>
        <v>0</v>
      </c>
      <c r="X48" s="82">
        <f t="shared" si="41"/>
        <v>0</v>
      </c>
      <c r="Y48" s="14"/>
      <c r="Z48" s="14"/>
      <c r="AC48" s="87"/>
      <c r="AD48" s="87"/>
    </row>
    <row r="49" spans="1:30" ht="15.95" hidden="1" customHeight="1">
      <c r="A49" s="11">
        <v>13</v>
      </c>
      <c r="B49" s="6"/>
      <c r="C49" s="6"/>
      <c r="D49" s="16">
        <v>0</v>
      </c>
      <c r="E49" s="16">
        <v>0</v>
      </c>
      <c r="F49" s="16">
        <v>0</v>
      </c>
      <c r="G49" s="16"/>
      <c r="H49" s="16"/>
      <c r="I49" s="16"/>
      <c r="J49" s="16"/>
      <c r="K49" s="16"/>
      <c r="L49" s="16"/>
      <c r="M49" s="31">
        <f t="shared" si="50"/>
        <v>0</v>
      </c>
      <c r="N49" s="31">
        <f t="shared" si="51"/>
        <v>0</v>
      </c>
      <c r="O49" s="31">
        <f t="shared" si="52"/>
        <v>0</v>
      </c>
      <c r="P49" s="32">
        <f t="shared" si="53"/>
        <v>0</v>
      </c>
      <c r="Q49" s="77">
        <f t="shared" si="54"/>
        <v>5</v>
      </c>
      <c r="R49" s="77">
        <f>RANK(P49,P$6:P$57)</f>
        <v>28</v>
      </c>
      <c r="T49" s="82">
        <f t="shared" si="41"/>
        <v>0</v>
      </c>
      <c r="U49" s="82">
        <f t="shared" si="41"/>
        <v>0</v>
      </c>
      <c r="V49" s="82">
        <f t="shared" si="41"/>
        <v>0</v>
      </c>
      <c r="W49" s="82">
        <f t="shared" si="41"/>
        <v>0</v>
      </c>
      <c r="X49" s="82">
        <f t="shared" si="41"/>
        <v>0</v>
      </c>
      <c r="Y49" s="14"/>
      <c r="Z49" s="14"/>
      <c r="AC49" s="87"/>
      <c r="AD49" s="87"/>
    </row>
    <row r="50" spans="1:30" ht="15.95" hidden="1" customHeight="1">
      <c r="A50" s="11">
        <v>14</v>
      </c>
      <c r="B50" s="6"/>
      <c r="C50" s="6"/>
      <c r="D50" s="16">
        <v>0</v>
      </c>
      <c r="E50" s="16">
        <v>0</v>
      </c>
      <c r="F50" s="16">
        <v>0</v>
      </c>
      <c r="G50" s="16"/>
      <c r="H50" s="16"/>
      <c r="I50" s="16"/>
      <c r="J50" s="16"/>
      <c r="K50" s="16"/>
      <c r="L50" s="16"/>
      <c r="M50" s="31">
        <f t="shared" si="50"/>
        <v>0</v>
      </c>
      <c r="N50" s="31">
        <f t="shared" si="51"/>
        <v>0</v>
      </c>
      <c r="O50" s="31">
        <f t="shared" si="52"/>
        <v>0</v>
      </c>
      <c r="P50" s="32">
        <f t="shared" si="53"/>
        <v>0</v>
      </c>
      <c r="Q50" s="77">
        <f t="shared" si="54"/>
        <v>5</v>
      </c>
      <c r="R50" s="77">
        <f>RANK(P50,P$6:P$57)</f>
        <v>28</v>
      </c>
      <c r="T50" s="82">
        <f t="shared" si="41"/>
        <v>0</v>
      </c>
      <c r="U50" s="82">
        <f t="shared" si="41"/>
        <v>0</v>
      </c>
      <c r="V50" s="82">
        <f t="shared" si="41"/>
        <v>0</v>
      </c>
      <c r="W50" s="82">
        <f t="shared" si="41"/>
        <v>0</v>
      </c>
      <c r="X50" s="82">
        <f t="shared" si="41"/>
        <v>0</v>
      </c>
      <c r="Y50" s="14"/>
      <c r="Z50" s="14"/>
      <c r="AC50" s="87"/>
      <c r="AD50" s="87"/>
    </row>
    <row r="51" spans="1:30" ht="15.95" hidden="1" customHeight="1">
      <c r="A51" s="11">
        <v>15</v>
      </c>
      <c r="B51" s="6"/>
      <c r="C51" s="6"/>
      <c r="D51" s="16">
        <v>0</v>
      </c>
      <c r="E51" s="16">
        <v>0</v>
      </c>
      <c r="F51" s="16">
        <v>0</v>
      </c>
      <c r="G51" s="16"/>
      <c r="H51" s="16"/>
      <c r="I51" s="16"/>
      <c r="J51" s="16"/>
      <c r="K51" s="16"/>
      <c r="L51" s="16"/>
      <c r="M51" s="31">
        <f t="shared" si="50"/>
        <v>0</v>
      </c>
      <c r="N51" s="31">
        <f t="shared" si="51"/>
        <v>0</v>
      </c>
      <c r="O51" s="31">
        <f t="shared" si="52"/>
        <v>0</v>
      </c>
      <c r="P51" s="32">
        <f t="shared" si="53"/>
        <v>0</v>
      </c>
      <c r="Q51" s="77">
        <f t="shared" si="54"/>
        <v>5</v>
      </c>
      <c r="R51" s="77">
        <f>RANK(P51,P$6:P$57)</f>
        <v>28</v>
      </c>
      <c r="T51" s="82">
        <f t="shared" si="41"/>
        <v>0</v>
      </c>
      <c r="U51" s="82">
        <f t="shared" si="41"/>
        <v>0</v>
      </c>
      <c r="V51" s="82">
        <f t="shared" si="41"/>
        <v>0</v>
      </c>
      <c r="W51" s="82">
        <f t="shared" si="41"/>
        <v>0</v>
      </c>
      <c r="X51" s="82">
        <f t="shared" si="41"/>
        <v>0</v>
      </c>
      <c r="Y51" s="14"/>
      <c r="Z51" s="14"/>
      <c r="AC51" s="87"/>
      <c r="AD51" s="87"/>
    </row>
    <row r="52" spans="1:30">
      <c r="A52" s="70"/>
      <c r="B52" s="78" t="s">
        <v>20</v>
      </c>
      <c r="C52" s="90" t="s">
        <v>21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85"/>
      <c r="R52" s="77"/>
      <c r="T52" s="89" t="str">
        <f t="shared" si="35"/>
        <v/>
      </c>
      <c r="U52" s="89" t="str">
        <f t="shared" si="35"/>
        <v/>
      </c>
      <c r="V52" s="89" t="str">
        <f t="shared" si="35"/>
        <v/>
      </c>
      <c r="W52" s="89" t="str">
        <f t="shared" si="35"/>
        <v/>
      </c>
      <c r="X52" s="89" t="str">
        <f t="shared" si="35"/>
        <v/>
      </c>
      <c r="Y52" s="14"/>
      <c r="Z52" s="14"/>
    </row>
    <row r="53" spans="1:30">
      <c r="A53" s="11">
        <v>1</v>
      </c>
      <c r="B53" s="6" t="s">
        <v>22</v>
      </c>
      <c r="C53" s="6" t="s">
        <v>40</v>
      </c>
      <c r="D53" s="16">
        <v>7.8</v>
      </c>
      <c r="E53" s="16">
        <v>46.4</v>
      </c>
      <c r="F53" s="16">
        <v>47.1</v>
      </c>
      <c r="G53" s="16">
        <v>48.5</v>
      </c>
      <c r="H53" s="16">
        <v>5.9</v>
      </c>
      <c r="I53" s="16">
        <v>7.8</v>
      </c>
      <c r="J53" s="16">
        <v>40.6</v>
      </c>
      <c r="K53" s="16">
        <v>49.6</v>
      </c>
      <c r="L53" s="16">
        <v>49.8</v>
      </c>
      <c r="M53" s="31">
        <f t="shared" ref="M53:M54" si="55">MAX(D53:L53)</f>
        <v>49.8</v>
      </c>
      <c r="N53" s="31">
        <f t="shared" ref="N53:N54" si="56">LARGE(D53:L53,2)</f>
        <v>49.6</v>
      </c>
      <c r="O53" s="31">
        <f t="shared" ref="O53:O54" si="57">LARGE(D53:L53,3)</f>
        <v>48.5</v>
      </c>
      <c r="P53" s="32">
        <f t="shared" ref="P53:P54" si="58">SUM(M53:O53)</f>
        <v>147.9</v>
      </c>
      <c r="Q53" s="77">
        <f>RANK(P53,P$53:P$57)</f>
        <v>1</v>
      </c>
      <c r="R53" s="77">
        <f>RANK(P53,P$6:P$57)</f>
        <v>1</v>
      </c>
      <c r="T53" s="82">
        <f t="shared" ref="T53:X57" si="59">IF($C53=T$3,$P53,0)</f>
        <v>147.9</v>
      </c>
      <c r="U53" s="82">
        <f t="shared" si="59"/>
        <v>0</v>
      </c>
      <c r="V53" s="82">
        <f t="shared" si="59"/>
        <v>0</v>
      </c>
      <c r="W53" s="82">
        <f t="shared" si="59"/>
        <v>0</v>
      </c>
      <c r="X53" s="82">
        <f t="shared" si="59"/>
        <v>0</v>
      </c>
      <c r="Y53" s="14"/>
      <c r="Z53" s="14"/>
    </row>
    <row r="54" spans="1:30">
      <c r="A54" s="11">
        <v>2</v>
      </c>
      <c r="B54" s="6" t="s">
        <v>81</v>
      </c>
      <c r="C54" s="6" t="s">
        <v>40</v>
      </c>
      <c r="D54" s="16">
        <v>33.5</v>
      </c>
      <c r="E54" s="16">
        <v>6.6</v>
      </c>
      <c r="F54" s="16">
        <v>6.1</v>
      </c>
      <c r="G54" s="16">
        <v>44.5</v>
      </c>
      <c r="H54" s="16">
        <v>42.6</v>
      </c>
      <c r="I54" s="16">
        <v>23.7</v>
      </c>
      <c r="J54" s="16">
        <v>44.7</v>
      </c>
      <c r="K54" s="16">
        <v>45.1</v>
      </c>
      <c r="L54" s="16">
        <v>45.5</v>
      </c>
      <c r="M54" s="31">
        <f t="shared" si="55"/>
        <v>45.5</v>
      </c>
      <c r="N54" s="31">
        <f t="shared" si="56"/>
        <v>45.1</v>
      </c>
      <c r="O54" s="31">
        <f t="shared" si="57"/>
        <v>44.7</v>
      </c>
      <c r="P54" s="32">
        <f t="shared" si="58"/>
        <v>135.30000000000001</v>
      </c>
      <c r="Q54" s="77">
        <f>RANK(P54,P$53:P$57)</f>
        <v>2</v>
      </c>
      <c r="R54" s="77">
        <f>RANK(P54,P$6:P$57)</f>
        <v>2</v>
      </c>
      <c r="T54" s="82">
        <f t="shared" si="59"/>
        <v>135.30000000000001</v>
      </c>
      <c r="U54" s="82">
        <f t="shared" si="59"/>
        <v>0</v>
      </c>
      <c r="V54" s="82">
        <f t="shared" si="59"/>
        <v>0</v>
      </c>
      <c r="W54" s="82">
        <f t="shared" si="59"/>
        <v>0</v>
      </c>
      <c r="X54" s="82">
        <f t="shared" si="59"/>
        <v>0</v>
      </c>
      <c r="Y54" s="14"/>
      <c r="Z54" s="14"/>
    </row>
    <row r="55" spans="1:30">
      <c r="A55" s="11">
        <v>3</v>
      </c>
      <c r="B55" s="6" t="s">
        <v>24</v>
      </c>
      <c r="C55" s="6" t="s">
        <v>3</v>
      </c>
      <c r="D55" s="16">
        <v>23</v>
      </c>
      <c r="E55" s="16">
        <v>35.6</v>
      </c>
      <c r="F55" s="16">
        <v>35.9</v>
      </c>
      <c r="G55" s="16">
        <v>36.299999999999997</v>
      </c>
      <c r="H55" s="16">
        <v>36.4</v>
      </c>
      <c r="I55" s="16">
        <v>37</v>
      </c>
      <c r="J55" s="16">
        <v>32</v>
      </c>
      <c r="K55" s="16">
        <v>37.700000000000003</v>
      </c>
      <c r="L55" s="16">
        <v>39.799999999999997</v>
      </c>
      <c r="M55" s="31">
        <f t="shared" ref="M55:M57" si="60">MAX(D55:L55)</f>
        <v>39.799999999999997</v>
      </c>
      <c r="N55" s="31">
        <f t="shared" ref="N55:N57" si="61">LARGE(D55:L55,2)</f>
        <v>37.700000000000003</v>
      </c>
      <c r="O55" s="31">
        <f t="shared" ref="O55:O57" si="62">LARGE(D55:L55,3)</f>
        <v>37</v>
      </c>
      <c r="P55" s="32">
        <f t="shared" ref="P55:P57" si="63">SUM(M55:O55)</f>
        <v>114.5</v>
      </c>
      <c r="Q55" s="77">
        <f>RANK(P55,P$53:P$57)</f>
        <v>4</v>
      </c>
      <c r="R55" s="77">
        <f>RANK(P55,P$6:P$57)</f>
        <v>4</v>
      </c>
      <c r="T55" s="82">
        <f t="shared" si="59"/>
        <v>0</v>
      </c>
      <c r="U55" s="82">
        <f t="shared" si="59"/>
        <v>0</v>
      </c>
      <c r="V55" s="82">
        <f t="shared" si="59"/>
        <v>114.5</v>
      </c>
      <c r="W55" s="82">
        <f t="shared" si="59"/>
        <v>0</v>
      </c>
      <c r="X55" s="82">
        <f t="shared" si="59"/>
        <v>0</v>
      </c>
      <c r="Y55" s="14"/>
      <c r="Z55" s="14"/>
    </row>
    <row r="56" spans="1:30">
      <c r="A56" s="11">
        <v>4</v>
      </c>
      <c r="B56" s="6" t="s">
        <v>25</v>
      </c>
      <c r="C56" s="6" t="s">
        <v>4</v>
      </c>
      <c r="D56" s="16">
        <v>29.6</v>
      </c>
      <c r="E56" s="16">
        <v>36.5</v>
      </c>
      <c r="F56" s="16">
        <v>23.9</v>
      </c>
      <c r="G56" s="16">
        <v>30.4</v>
      </c>
      <c r="H56" s="16">
        <v>38.700000000000003</v>
      </c>
      <c r="I56" s="16">
        <v>4</v>
      </c>
      <c r="J56" s="16">
        <v>40.1</v>
      </c>
      <c r="K56" s="16">
        <v>43.6</v>
      </c>
      <c r="L56" s="16">
        <v>48.1</v>
      </c>
      <c r="M56" s="31">
        <f t="shared" si="60"/>
        <v>48.1</v>
      </c>
      <c r="N56" s="31">
        <f t="shared" si="61"/>
        <v>43.6</v>
      </c>
      <c r="O56" s="31">
        <f t="shared" si="62"/>
        <v>40.1</v>
      </c>
      <c r="P56" s="32">
        <f t="shared" si="63"/>
        <v>131.80000000000001</v>
      </c>
      <c r="Q56" s="77">
        <f>RANK(P56,P$53:P$57)</f>
        <v>3</v>
      </c>
      <c r="R56" s="77">
        <f>RANK(P56,P$6:P$57)</f>
        <v>3</v>
      </c>
      <c r="T56" s="82">
        <f t="shared" si="59"/>
        <v>0</v>
      </c>
      <c r="U56" s="82">
        <f t="shared" si="59"/>
        <v>0</v>
      </c>
      <c r="V56" s="82">
        <f t="shared" si="59"/>
        <v>0</v>
      </c>
      <c r="W56" s="82">
        <f t="shared" si="59"/>
        <v>131.80000000000001</v>
      </c>
      <c r="X56" s="82">
        <f t="shared" si="59"/>
        <v>0</v>
      </c>
      <c r="Y56" s="14"/>
      <c r="Z56" s="14"/>
    </row>
    <row r="57" spans="1:30">
      <c r="A57" s="11">
        <v>5</v>
      </c>
      <c r="B57" s="6" t="s">
        <v>27</v>
      </c>
      <c r="C57" s="6" t="s">
        <v>2</v>
      </c>
      <c r="D57" s="16">
        <v>25</v>
      </c>
      <c r="E57" s="16">
        <v>30.1</v>
      </c>
      <c r="F57" s="16">
        <v>0</v>
      </c>
      <c r="G57" s="16">
        <v>27</v>
      </c>
      <c r="H57" s="16">
        <v>16.2</v>
      </c>
      <c r="I57" s="16">
        <v>33.700000000000003</v>
      </c>
      <c r="J57" s="16">
        <v>16.5</v>
      </c>
      <c r="K57" s="16">
        <v>32</v>
      </c>
      <c r="L57" s="16">
        <v>33</v>
      </c>
      <c r="M57" s="31">
        <f t="shared" si="60"/>
        <v>33.700000000000003</v>
      </c>
      <c r="N57" s="31">
        <f t="shared" si="61"/>
        <v>33</v>
      </c>
      <c r="O57" s="31">
        <f t="shared" si="62"/>
        <v>32</v>
      </c>
      <c r="P57" s="32">
        <f t="shared" si="63"/>
        <v>98.7</v>
      </c>
      <c r="Q57" s="77">
        <f>RANK(P57,P$53:P$57)</f>
        <v>5</v>
      </c>
      <c r="R57" s="77">
        <f>RANK(P57,P$6:P$57)</f>
        <v>6</v>
      </c>
      <c r="T57" s="82">
        <f t="shared" si="59"/>
        <v>0</v>
      </c>
      <c r="U57" s="82">
        <f t="shared" si="59"/>
        <v>98.7</v>
      </c>
      <c r="V57" s="82">
        <f t="shared" si="59"/>
        <v>0</v>
      </c>
      <c r="W57" s="82">
        <f t="shared" si="59"/>
        <v>0</v>
      </c>
      <c r="X57" s="82">
        <f t="shared" si="59"/>
        <v>0</v>
      </c>
      <c r="Y57" s="14"/>
      <c r="Z57" s="14"/>
    </row>
    <row r="58" spans="1:30">
      <c r="A58" s="20"/>
      <c r="B58" s="20"/>
      <c r="C58" s="20"/>
      <c r="T58" s="3"/>
      <c r="U58" s="3"/>
      <c r="V58" s="3"/>
      <c r="W58" s="3"/>
      <c r="X58" s="3"/>
      <c r="Y58" s="14"/>
      <c r="Z58" s="14"/>
    </row>
    <row r="59" spans="1:30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3"/>
      <c r="U59" s="3"/>
      <c r="V59" s="3"/>
      <c r="W59" s="3"/>
      <c r="X59" s="3"/>
      <c r="Y59" s="14"/>
      <c r="Z59" s="14"/>
    </row>
    <row r="60" spans="1:3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3"/>
      <c r="U60" s="3"/>
      <c r="V60" s="3"/>
      <c r="W60" s="3"/>
      <c r="X60" s="3"/>
      <c r="Y60" s="14"/>
      <c r="Z60" s="14"/>
    </row>
    <row r="61" spans="1:30">
      <c r="B61" s="13"/>
      <c r="C61" s="13"/>
      <c r="D61" s="2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T61" s="3"/>
      <c r="U61" s="3"/>
      <c r="V61" s="3"/>
      <c r="W61" s="3"/>
      <c r="X61" s="3"/>
      <c r="Y61" s="14"/>
      <c r="Z61" s="14"/>
    </row>
    <row r="62" spans="1:30">
      <c r="A62" s="20"/>
      <c r="B62" s="28" t="s">
        <v>28</v>
      </c>
      <c r="C62" s="28"/>
      <c r="D62" s="21"/>
      <c r="E62" s="28"/>
      <c r="T62" s="3"/>
      <c r="U62" s="3"/>
      <c r="V62" s="3"/>
      <c r="W62" s="3"/>
      <c r="X62" s="3"/>
      <c r="Y62" s="14"/>
      <c r="Z62" s="14"/>
    </row>
    <row r="63" spans="1:30">
      <c r="A63" s="20"/>
      <c r="B63" s="29" t="str">
        <f>T3</f>
        <v>RJTC 2</v>
      </c>
      <c r="C63" s="27">
        <f>T4</f>
        <v>3</v>
      </c>
      <c r="D63" s="21"/>
      <c r="G63" s="99" t="s">
        <v>180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T63" s="3"/>
      <c r="U63" s="3"/>
      <c r="V63" s="3"/>
      <c r="W63" s="3"/>
      <c r="X63" s="3"/>
      <c r="Y63" s="14"/>
      <c r="Z63" s="14"/>
    </row>
    <row r="64" spans="1:30">
      <c r="A64" s="20"/>
      <c r="B64" s="25" t="str">
        <f>U3</f>
        <v>Jūrmala</v>
      </c>
      <c r="C64" s="27">
        <f>U4</f>
        <v>4</v>
      </c>
      <c r="D64" s="21"/>
      <c r="T64" s="3"/>
      <c r="U64" s="3"/>
      <c r="V64" s="3"/>
      <c r="W64" s="3"/>
      <c r="X64" s="3"/>
      <c r="Y64" s="14"/>
      <c r="Z64" s="14"/>
    </row>
    <row r="65" spans="1:27">
      <c r="A65" s="20"/>
      <c r="B65" s="26" t="str">
        <f>V3</f>
        <v>Kuldīgas BJC</v>
      </c>
      <c r="C65" s="27">
        <f>V4</f>
        <v>2</v>
      </c>
      <c r="D65" s="21"/>
      <c r="T65" s="3"/>
      <c r="U65" s="3"/>
      <c r="V65" s="3"/>
      <c r="W65" s="3"/>
      <c r="X65" s="3"/>
      <c r="Y65" s="14"/>
      <c r="Z65" s="14"/>
    </row>
    <row r="66" spans="1:27">
      <c r="A66" s="20"/>
      <c r="B66" s="26" t="str">
        <f>W3</f>
        <v>Tukuma MS</v>
      </c>
      <c r="C66" s="27">
        <f>W4</f>
        <v>1</v>
      </c>
      <c r="D66" s="21"/>
      <c r="T66" s="3"/>
      <c r="U66" s="3"/>
      <c r="V66" s="3"/>
      <c r="W66" s="3"/>
      <c r="X66" s="3"/>
      <c r="Y66" s="14"/>
      <c r="Z66" s="14"/>
    </row>
    <row r="67" spans="1:27">
      <c r="A67" s="20"/>
      <c r="B67" s="24" t="str">
        <f>X3</f>
        <v>Rīgas JTC 1</v>
      </c>
      <c r="C67" s="30">
        <f>X4</f>
        <v>5</v>
      </c>
      <c r="D67" s="21"/>
      <c r="T67" s="3"/>
      <c r="U67" s="3"/>
      <c r="V67" s="3"/>
      <c r="W67" s="3"/>
      <c r="X67" s="3"/>
      <c r="Y67" s="14"/>
      <c r="Z67" s="14"/>
      <c r="AA67" s="14"/>
    </row>
    <row r="68" spans="1:27">
      <c r="A68" s="20"/>
      <c r="B68" s="20"/>
      <c r="C68" s="20"/>
      <c r="T68" s="3"/>
      <c r="U68" s="3"/>
      <c r="V68" s="3"/>
      <c r="W68" s="3"/>
      <c r="X68" s="3"/>
      <c r="Y68" s="14"/>
      <c r="Z68" s="14"/>
      <c r="AA68" s="14"/>
    </row>
    <row r="69" spans="1:27">
      <c r="A69" s="20"/>
      <c r="B69" s="20"/>
      <c r="C69" s="20"/>
      <c r="T69" s="3"/>
      <c r="U69" s="3"/>
      <c r="V69" s="3"/>
      <c r="W69" s="3"/>
      <c r="X69" s="3"/>
      <c r="Y69" s="14"/>
      <c r="Z69" s="14"/>
      <c r="AA69" s="14"/>
    </row>
    <row r="70" spans="1:27">
      <c r="A70" s="20"/>
      <c r="B70" s="20"/>
      <c r="C70" s="20"/>
      <c r="T70" s="3"/>
      <c r="U70" s="3"/>
      <c r="V70" s="3"/>
      <c r="W70" s="3"/>
      <c r="X70" s="3"/>
      <c r="Y70" s="14"/>
      <c r="Z70" s="14"/>
      <c r="AA70" s="14"/>
    </row>
    <row r="71" spans="1:27">
      <c r="A71" s="20"/>
      <c r="B71" s="20"/>
      <c r="C71" s="20"/>
      <c r="T71" s="3"/>
      <c r="U71" s="3"/>
      <c r="V71" s="3"/>
      <c r="W71" s="3"/>
      <c r="X71" s="3"/>
      <c r="Y71" s="14"/>
      <c r="Z71" s="14"/>
      <c r="AA71" s="14"/>
    </row>
    <row r="72" spans="1:27">
      <c r="A72" s="20"/>
      <c r="B72" s="20"/>
      <c r="C72" s="20"/>
      <c r="T72" s="3"/>
      <c r="U72" s="3"/>
      <c r="V72" s="3"/>
      <c r="W72" s="3"/>
      <c r="X72" s="3"/>
      <c r="Y72" s="14"/>
      <c r="Z72" s="14"/>
      <c r="AA72" s="14"/>
    </row>
    <row r="73" spans="1:27">
      <c r="A73" s="20"/>
      <c r="B73" s="20"/>
      <c r="C73" s="20"/>
      <c r="T73" s="3"/>
      <c r="U73" s="3"/>
      <c r="V73" s="3"/>
      <c r="W73" s="3"/>
      <c r="X73" s="3"/>
      <c r="Y73" s="14"/>
      <c r="Z73" s="14"/>
      <c r="AA73" s="14"/>
    </row>
    <row r="74" spans="1:27">
      <c r="A74" s="20"/>
      <c r="B74" s="20"/>
      <c r="C74" s="20"/>
      <c r="T74" s="3"/>
      <c r="U74" s="3"/>
      <c r="V74" s="3"/>
      <c r="W74" s="3"/>
      <c r="X74" s="3"/>
      <c r="Y74" s="14"/>
      <c r="Z74" s="14"/>
      <c r="AA74" s="14"/>
    </row>
    <row r="75" spans="1:27">
      <c r="A75" s="20"/>
      <c r="B75" s="20"/>
      <c r="C75" s="20"/>
      <c r="T75" s="3"/>
      <c r="U75" s="3"/>
      <c r="V75" s="3"/>
      <c r="W75" s="3"/>
      <c r="X75" s="3"/>
      <c r="Y75" s="14"/>
      <c r="Z75" s="14"/>
      <c r="AA75" s="14"/>
    </row>
    <row r="76" spans="1:27">
      <c r="A76" s="20"/>
      <c r="B76" s="20"/>
      <c r="C76" s="20"/>
      <c r="T76" s="3"/>
      <c r="U76" s="3"/>
      <c r="V76" s="3"/>
      <c r="W76" s="3"/>
      <c r="X76" s="3"/>
      <c r="Y76" s="14"/>
      <c r="Z76" s="14"/>
      <c r="AA76" s="14"/>
    </row>
    <row r="77" spans="1:27">
      <c r="A77" s="20"/>
      <c r="B77" s="20"/>
      <c r="C77" s="20"/>
      <c r="T77" s="3"/>
      <c r="U77" s="3"/>
      <c r="V77" s="3"/>
      <c r="W77" s="3"/>
      <c r="X77" s="3"/>
      <c r="Y77" s="14"/>
      <c r="Z77" s="14"/>
      <c r="AA77" s="14"/>
    </row>
    <row r="78" spans="1:27">
      <c r="A78" s="20"/>
      <c r="B78" s="20"/>
      <c r="C78" s="20"/>
      <c r="T78" s="3"/>
      <c r="U78" s="3"/>
      <c r="V78" s="3"/>
      <c r="W78" s="3"/>
      <c r="X78" s="3"/>
      <c r="Y78" s="14"/>
      <c r="Z78" s="14"/>
      <c r="AA78" s="14"/>
    </row>
    <row r="79" spans="1:27">
      <c r="A79" s="20"/>
      <c r="B79" s="20"/>
      <c r="C79" s="20"/>
      <c r="T79" s="3"/>
      <c r="U79" s="3"/>
      <c r="V79" s="3"/>
      <c r="W79" s="3"/>
      <c r="X79" s="3"/>
      <c r="Y79" s="14"/>
      <c r="Z79" s="14"/>
      <c r="AA79" s="14"/>
    </row>
    <row r="80" spans="1:27">
      <c r="A80" s="20"/>
      <c r="B80" s="20"/>
      <c r="C80" s="20"/>
      <c r="T80" s="3"/>
      <c r="U80" s="3"/>
      <c r="V80" s="3"/>
      <c r="W80" s="3"/>
      <c r="X80" s="3"/>
      <c r="Y80" s="14"/>
      <c r="Z80" s="14"/>
      <c r="AA80" s="14"/>
    </row>
    <row r="81" spans="1:27">
      <c r="A81" s="20"/>
      <c r="B81" s="20"/>
      <c r="C81" s="20"/>
      <c r="T81" s="3"/>
      <c r="U81" s="3"/>
      <c r="V81" s="3"/>
      <c r="W81" s="3"/>
      <c r="X81" s="3"/>
      <c r="Y81" s="14"/>
      <c r="Z81" s="14"/>
      <c r="AA81" s="14"/>
    </row>
    <row r="82" spans="1:27">
      <c r="A82" s="20"/>
      <c r="B82" s="20"/>
      <c r="C82" s="20"/>
      <c r="T82" s="3"/>
      <c r="U82" s="3"/>
      <c r="V82" s="3"/>
      <c r="W82" s="3"/>
      <c r="X82" s="3"/>
      <c r="Y82" s="14"/>
      <c r="Z82" s="14"/>
      <c r="AA82" s="14"/>
    </row>
    <row r="83" spans="1:27">
      <c r="A83" s="20"/>
      <c r="B83" s="20"/>
      <c r="C83" s="20"/>
      <c r="T83" s="3"/>
      <c r="U83" s="3"/>
      <c r="V83" s="3"/>
      <c r="W83" s="3"/>
      <c r="X83" s="3"/>
      <c r="Y83" s="14"/>
      <c r="Z83" s="14"/>
      <c r="AA83" s="14"/>
    </row>
    <row r="84" spans="1:27">
      <c r="A84" s="20"/>
      <c r="B84" s="20"/>
      <c r="C84" s="20"/>
      <c r="T84" s="3"/>
      <c r="U84" s="3"/>
      <c r="V84" s="3"/>
      <c r="W84" s="3"/>
      <c r="X84" s="3"/>
      <c r="Y84" s="14"/>
      <c r="Z84" s="14"/>
      <c r="AA84" s="14"/>
    </row>
    <row r="85" spans="1:27">
      <c r="A85" s="20"/>
      <c r="B85" s="20"/>
      <c r="C85" s="20"/>
      <c r="T85" s="3"/>
      <c r="U85" s="3"/>
      <c r="V85" s="3"/>
      <c r="W85" s="3"/>
      <c r="X85" s="3"/>
      <c r="Y85" s="14"/>
      <c r="Z85" s="14"/>
      <c r="AA85" s="14"/>
    </row>
    <row r="86" spans="1:27">
      <c r="A86" s="20"/>
      <c r="B86" s="20"/>
      <c r="C86" s="20"/>
      <c r="T86" s="3"/>
      <c r="U86" s="3"/>
      <c r="V86" s="3"/>
      <c r="W86" s="3"/>
      <c r="X86" s="3"/>
      <c r="Y86" s="14"/>
      <c r="Z86" s="14"/>
      <c r="AA86" s="14"/>
    </row>
    <row r="87" spans="1:27">
      <c r="A87" s="20"/>
      <c r="B87" s="20"/>
      <c r="C87" s="20"/>
      <c r="T87" s="3"/>
      <c r="U87" s="3"/>
      <c r="V87" s="3"/>
      <c r="W87" s="3"/>
      <c r="X87" s="3"/>
      <c r="Y87" s="14"/>
      <c r="Z87" s="14"/>
      <c r="AA87" s="14"/>
    </row>
    <row r="88" spans="1:27">
      <c r="A88" s="20"/>
      <c r="B88" s="20"/>
      <c r="C88" s="20"/>
      <c r="T88" s="3"/>
      <c r="U88" s="3"/>
      <c r="V88" s="3"/>
      <c r="W88" s="3"/>
      <c r="X88" s="3"/>
      <c r="Y88" s="14"/>
      <c r="Z88" s="14"/>
      <c r="AA88" s="14"/>
    </row>
    <row r="89" spans="1:27">
      <c r="A89" s="20"/>
      <c r="B89" s="20"/>
      <c r="C89" s="20"/>
      <c r="T89" s="3"/>
      <c r="U89" s="3"/>
      <c r="V89" s="3"/>
      <c r="W89" s="3"/>
      <c r="X89" s="3"/>
      <c r="Y89" s="14"/>
      <c r="Z89" s="14"/>
      <c r="AA89" s="14"/>
    </row>
    <row r="90" spans="1:27">
      <c r="A90" s="20"/>
      <c r="B90" s="20"/>
      <c r="C90" s="20"/>
      <c r="T90" s="3"/>
      <c r="U90" s="3"/>
      <c r="V90" s="3"/>
      <c r="W90" s="3"/>
      <c r="X90" s="3"/>
      <c r="Y90" s="14"/>
      <c r="Z90" s="14"/>
      <c r="AA90" s="14"/>
    </row>
    <row r="91" spans="1:27">
      <c r="A91" s="20"/>
      <c r="B91" s="20"/>
      <c r="C91" s="20"/>
      <c r="T91" s="3"/>
      <c r="U91" s="3"/>
      <c r="V91" s="3"/>
      <c r="W91" s="3"/>
      <c r="X91" s="3"/>
      <c r="Y91" s="14"/>
      <c r="Z91" s="14"/>
      <c r="AA91" s="14"/>
    </row>
    <row r="92" spans="1:27">
      <c r="A92" s="20"/>
      <c r="B92" s="20"/>
      <c r="C92" s="20"/>
      <c r="T92" s="3"/>
      <c r="U92" s="3"/>
      <c r="V92" s="3"/>
      <c r="W92" s="3"/>
      <c r="X92" s="3"/>
      <c r="Y92" s="14"/>
      <c r="Z92" s="14"/>
      <c r="AA92" s="14"/>
    </row>
    <row r="93" spans="1:27">
      <c r="A93" s="20"/>
      <c r="B93" s="20"/>
      <c r="C93" s="20"/>
      <c r="T93" s="3"/>
      <c r="U93" s="3"/>
      <c r="V93" s="3"/>
      <c r="W93" s="3"/>
      <c r="X93" s="3"/>
      <c r="Y93" s="14"/>
      <c r="Z93" s="14"/>
      <c r="AA93" s="14"/>
    </row>
    <row r="94" spans="1:27">
      <c r="A94" s="20"/>
      <c r="B94" s="20"/>
      <c r="C94" s="20"/>
      <c r="T94" s="3"/>
      <c r="U94" s="3"/>
      <c r="V94" s="3"/>
      <c r="W94" s="3"/>
      <c r="X94" s="3"/>
      <c r="Y94" s="14"/>
      <c r="Z94" s="14"/>
      <c r="AA94" s="14"/>
    </row>
    <row r="95" spans="1:27">
      <c r="A95" s="20"/>
      <c r="B95" s="20"/>
      <c r="C95" s="20"/>
      <c r="T95" s="3"/>
      <c r="U95" s="3"/>
      <c r="V95" s="3"/>
      <c r="W95" s="3"/>
      <c r="X95" s="3"/>
      <c r="Y95" s="14"/>
      <c r="Z95" s="14"/>
      <c r="AA95" s="14"/>
    </row>
    <row r="96" spans="1:27">
      <c r="A96" s="20"/>
      <c r="B96" s="20"/>
      <c r="C96" s="20"/>
      <c r="T96" s="3"/>
      <c r="U96" s="3"/>
      <c r="V96" s="3"/>
      <c r="W96" s="3"/>
      <c r="X96" s="3"/>
      <c r="Y96" s="14"/>
      <c r="Z96" s="14"/>
      <c r="AA96" s="14"/>
    </row>
    <row r="97" spans="1:27">
      <c r="A97" s="20"/>
      <c r="B97" s="20"/>
      <c r="C97" s="20"/>
      <c r="T97" s="3"/>
      <c r="U97" s="3"/>
      <c r="V97" s="3"/>
      <c r="W97" s="3"/>
      <c r="X97" s="3"/>
      <c r="Y97" s="14"/>
      <c r="Z97" s="14"/>
      <c r="AA97" s="14"/>
    </row>
    <row r="98" spans="1:27">
      <c r="A98" s="20"/>
      <c r="B98" s="20"/>
      <c r="C98" s="20"/>
      <c r="T98" s="3"/>
      <c r="U98" s="3"/>
      <c r="V98" s="3"/>
      <c r="W98" s="3"/>
      <c r="X98" s="3"/>
      <c r="Y98" s="14"/>
      <c r="Z98" s="14"/>
      <c r="AA98" s="14"/>
    </row>
    <row r="99" spans="1:27">
      <c r="A99" s="20"/>
      <c r="B99" s="20"/>
      <c r="C99" s="20"/>
      <c r="T99" s="3"/>
      <c r="U99" s="3"/>
      <c r="V99" s="3"/>
      <c r="W99" s="3"/>
      <c r="X99" s="3"/>
      <c r="Y99" s="14"/>
      <c r="Z99" s="14"/>
      <c r="AA99" s="14"/>
    </row>
    <row r="100" spans="1:27">
      <c r="A100" s="20"/>
      <c r="B100" s="20"/>
      <c r="C100" s="20"/>
      <c r="T100" s="3"/>
      <c r="U100" s="3"/>
      <c r="V100" s="3"/>
      <c r="W100" s="3"/>
      <c r="X100" s="3"/>
      <c r="Y100" s="14"/>
      <c r="Z100" s="14"/>
      <c r="AA100" s="14"/>
    </row>
    <row r="101" spans="1:27">
      <c r="A101" s="20"/>
      <c r="B101" s="20"/>
      <c r="C101" s="20"/>
      <c r="T101" s="3"/>
      <c r="U101" s="3"/>
      <c r="V101" s="3"/>
      <c r="W101" s="3"/>
      <c r="X101" s="3"/>
      <c r="Y101" s="14"/>
      <c r="Z101" s="14"/>
      <c r="AA101" s="14"/>
    </row>
    <row r="102" spans="1:27">
      <c r="A102" s="20"/>
      <c r="B102" s="20"/>
      <c r="C102" s="20"/>
      <c r="T102" s="3"/>
      <c r="U102" s="3"/>
      <c r="V102" s="3"/>
      <c r="W102" s="3"/>
      <c r="X102" s="3"/>
      <c r="Y102" s="14"/>
      <c r="Z102" s="14"/>
      <c r="AA102" s="14"/>
    </row>
    <row r="103" spans="1:27">
      <c r="A103" s="20"/>
      <c r="B103" s="20"/>
      <c r="C103" s="20"/>
      <c r="T103" s="3"/>
      <c r="U103" s="3"/>
      <c r="V103" s="3"/>
      <c r="W103" s="3"/>
      <c r="X103" s="3"/>
      <c r="Y103" s="14"/>
      <c r="Z103" s="14"/>
      <c r="AA103" s="14"/>
    </row>
    <row r="104" spans="1:27">
      <c r="A104" s="20"/>
      <c r="B104" s="20"/>
      <c r="C104" s="20"/>
      <c r="T104" s="3"/>
      <c r="U104" s="3"/>
      <c r="V104" s="3"/>
      <c r="W104" s="3"/>
      <c r="X104" s="3"/>
      <c r="Y104" s="14"/>
      <c r="Z104" s="14"/>
      <c r="AA104" s="14"/>
    </row>
    <row r="105" spans="1:27">
      <c r="A105" s="20"/>
      <c r="B105" s="20"/>
      <c r="C105" s="20"/>
      <c r="T105" s="3"/>
      <c r="U105" s="3"/>
      <c r="V105" s="3"/>
      <c r="W105" s="3"/>
      <c r="X105" s="3"/>
      <c r="Y105" s="14"/>
      <c r="Z105" s="14"/>
      <c r="AA105" s="14"/>
    </row>
    <row r="106" spans="1:27">
      <c r="A106" s="20"/>
      <c r="B106" s="20"/>
      <c r="C106" s="20"/>
      <c r="T106" s="3"/>
      <c r="U106" s="3"/>
      <c r="V106" s="3"/>
      <c r="W106" s="3"/>
      <c r="X106" s="3"/>
      <c r="Y106" s="14"/>
      <c r="Z106" s="14"/>
      <c r="AA106" s="14"/>
    </row>
    <row r="107" spans="1:27">
      <c r="A107" s="20"/>
      <c r="B107" s="20"/>
      <c r="C107" s="20"/>
      <c r="T107" s="3"/>
      <c r="U107" s="3"/>
      <c r="V107" s="3"/>
      <c r="W107" s="3"/>
      <c r="X107" s="3"/>
      <c r="Y107" s="14"/>
      <c r="Z107" s="14"/>
      <c r="AA107" s="14"/>
    </row>
    <row r="108" spans="1:27">
      <c r="A108" s="20"/>
      <c r="B108" s="20"/>
      <c r="C108" s="20"/>
      <c r="T108" s="3"/>
      <c r="U108" s="3"/>
      <c r="V108" s="3"/>
      <c r="W108" s="3"/>
      <c r="X108" s="3"/>
      <c r="Y108" s="14"/>
      <c r="Z108" s="14"/>
      <c r="AA108" s="14"/>
    </row>
    <row r="109" spans="1:27">
      <c r="A109" s="20"/>
      <c r="B109" s="20"/>
      <c r="C109" s="20"/>
      <c r="T109" s="3"/>
      <c r="U109" s="3"/>
      <c r="V109" s="3"/>
      <c r="W109" s="3"/>
      <c r="X109" s="3"/>
      <c r="Y109" s="14"/>
      <c r="Z109" s="14"/>
      <c r="AA109" s="14"/>
    </row>
    <row r="110" spans="1:27">
      <c r="A110" s="20"/>
      <c r="B110" s="20"/>
      <c r="C110" s="20"/>
      <c r="T110" s="3"/>
      <c r="U110" s="3"/>
      <c r="V110" s="3"/>
      <c r="W110" s="3"/>
      <c r="X110" s="3"/>
      <c r="Y110" s="14"/>
      <c r="Z110" s="14"/>
      <c r="AA110" s="14"/>
    </row>
    <row r="111" spans="1:27">
      <c r="A111" s="20"/>
      <c r="B111" s="20"/>
      <c r="C111" s="20"/>
      <c r="T111" s="3"/>
      <c r="U111" s="3"/>
      <c r="V111" s="3"/>
      <c r="W111" s="3"/>
      <c r="X111" s="3"/>
      <c r="Y111" s="14"/>
      <c r="Z111" s="14"/>
      <c r="AA111" s="14"/>
    </row>
    <row r="112" spans="1:27">
      <c r="A112" s="20"/>
      <c r="B112" s="20"/>
      <c r="C112" s="20"/>
      <c r="T112" s="3"/>
      <c r="U112" s="3"/>
      <c r="V112" s="3"/>
      <c r="W112" s="3"/>
      <c r="X112" s="3"/>
      <c r="Y112" s="14"/>
      <c r="Z112" s="14"/>
      <c r="AA112" s="14"/>
    </row>
    <row r="113" spans="1:27">
      <c r="A113" s="20"/>
      <c r="B113" s="20"/>
      <c r="C113" s="20"/>
      <c r="T113" s="3"/>
      <c r="U113" s="3"/>
      <c r="V113" s="3"/>
      <c r="W113" s="3"/>
      <c r="X113" s="3"/>
      <c r="Y113" s="14"/>
      <c r="Z113" s="14"/>
      <c r="AA113" s="14"/>
    </row>
    <row r="114" spans="1:27">
      <c r="A114" s="20"/>
      <c r="B114" s="20"/>
      <c r="C114" s="20"/>
      <c r="T114" s="3"/>
      <c r="U114" s="3"/>
      <c r="V114" s="3"/>
      <c r="W114" s="3"/>
      <c r="X114" s="3"/>
      <c r="Y114" s="14"/>
      <c r="Z114" s="14"/>
      <c r="AA114" s="14"/>
    </row>
    <row r="115" spans="1:27">
      <c r="A115" s="20"/>
      <c r="B115" s="20"/>
      <c r="C115" s="20"/>
      <c r="T115" s="3"/>
      <c r="U115" s="3"/>
      <c r="V115" s="3"/>
      <c r="W115" s="3"/>
      <c r="X115" s="3"/>
      <c r="Y115" s="14"/>
      <c r="Z115" s="14"/>
      <c r="AA115" s="14"/>
    </row>
    <row r="116" spans="1:27">
      <c r="A116" s="20"/>
      <c r="B116" s="20"/>
      <c r="C116" s="20"/>
      <c r="T116" s="3"/>
      <c r="U116" s="3"/>
      <c r="V116" s="3"/>
      <c r="W116" s="3"/>
      <c r="X116" s="3"/>
      <c r="Y116" s="14"/>
      <c r="Z116" s="14"/>
      <c r="AA116" s="14"/>
    </row>
    <row r="117" spans="1:27">
      <c r="A117" s="20"/>
      <c r="B117" s="20"/>
      <c r="C117" s="20"/>
      <c r="T117" s="3"/>
      <c r="U117" s="3"/>
      <c r="V117" s="3"/>
      <c r="W117" s="3"/>
      <c r="X117" s="3"/>
      <c r="Y117" s="14"/>
      <c r="Z117" s="14"/>
      <c r="AA117" s="14"/>
    </row>
    <row r="118" spans="1:27">
      <c r="A118" s="20"/>
      <c r="B118" s="20"/>
      <c r="C118" s="20"/>
      <c r="T118" s="3"/>
      <c r="U118" s="3"/>
      <c r="V118" s="3"/>
      <c r="W118" s="3"/>
      <c r="X118" s="3"/>
      <c r="Y118" s="14"/>
      <c r="Z118" s="14"/>
      <c r="AA118" s="14"/>
    </row>
    <row r="119" spans="1:27">
      <c r="A119" s="20"/>
      <c r="B119" s="20"/>
      <c r="C119" s="20"/>
      <c r="T119" s="3"/>
      <c r="U119" s="3"/>
      <c r="V119" s="3"/>
      <c r="W119" s="3"/>
      <c r="X119" s="3"/>
      <c r="Y119" s="14"/>
      <c r="Z119" s="14"/>
      <c r="AA119" s="14"/>
    </row>
    <row r="120" spans="1:27">
      <c r="A120" s="20"/>
      <c r="B120" s="20"/>
      <c r="C120" s="20"/>
      <c r="T120" s="3"/>
      <c r="U120" s="3"/>
      <c r="V120" s="3"/>
      <c r="W120" s="3"/>
      <c r="X120" s="3"/>
      <c r="Y120" s="14"/>
      <c r="Z120" s="14"/>
      <c r="AA120" s="14"/>
    </row>
    <row r="121" spans="1:27">
      <c r="A121" s="20"/>
      <c r="B121" s="20"/>
      <c r="C121" s="20"/>
      <c r="T121" s="3"/>
      <c r="U121" s="3"/>
      <c r="V121" s="3"/>
      <c r="W121" s="3"/>
      <c r="X121" s="3"/>
      <c r="Y121" s="14"/>
      <c r="Z121" s="14"/>
      <c r="AA121" s="14"/>
    </row>
    <row r="122" spans="1:27">
      <c r="A122" s="20"/>
      <c r="B122" s="20"/>
      <c r="C122" s="20"/>
      <c r="T122" s="3"/>
      <c r="U122" s="3"/>
      <c r="V122" s="3"/>
      <c r="W122" s="3"/>
      <c r="X122" s="3"/>
      <c r="Y122" s="14"/>
      <c r="Z122" s="14"/>
      <c r="AA122" s="14"/>
    </row>
    <row r="123" spans="1:27">
      <c r="A123" s="20"/>
      <c r="B123" s="20"/>
      <c r="C123" s="20"/>
      <c r="T123" s="3"/>
      <c r="U123" s="3"/>
      <c r="V123" s="3"/>
      <c r="W123" s="3"/>
      <c r="X123" s="3"/>
      <c r="Y123" s="14"/>
      <c r="Z123" s="14"/>
      <c r="AA123" s="14"/>
    </row>
    <row r="124" spans="1:27">
      <c r="A124" s="20"/>
      <c r="B124" s="20"/>
      <c r="C124" s="20"/>
      <c r="T124" s="3"/>
      <c r="U124" s="3"/>
      <c r="V124" s="3"/>
      <c r="W124" s="3"/>
      <c r="X124" s="3"/>
      <c r="Y124" s="14"/>
      <c r="Z124" s="14"/>
      <c r="AA124" s="14"/>
    </row>
    <row r="125" spans="1:27">
      <c r="A125" s="20"/>
      <c r="B125" s="20"/>
      <c r="C125" s="20"/>
      <c r="T125" s="3"/>
      <c r="U125" s="3"/>
      <c r="V125" s="3"/>
      <c r="W125" s="3"/>
      <c r="X125" s="3"/>
      <c r="Y125" s="14"/>
      <c r="Z125" s="14"/>
      <c r="AA125" s="14"/>
    </row>
    <row r="126" spans="1:27">
      <c r="A126" s="20"/>
      <c r="B126" s="20"/>
      <c r="C126" s="20"/>
      <c r="T126" s="3"/>
      <c r="U126" s="3"/>
      <c r="V126" s="3"/>
      <c r="W126" s="3"/>
      <c r="X126" s="3"/>
      <c r="Y126" s="14"/>
      <c r="Z126" s="14"/>
      <c r="AA126" s="14"/>
    </row>
    <row r="127" spans="1:27">
      <c r="A127" s="20"/>
      <c r="B127" s="20"/>
      <c r="C127" s="20"/>
      <c r="T127" s="3"/>
      <c r="U127" s="3"/>
      <c r="V127" s="3"/>
      <c r="W127" s="3"/>
      <c r="X127" s="3"/>
      <c r="Y127" s="14"/>
      <c r="Z127" s="14"/>
      <c r="AA127" s="14"/>
    </row>
    <row r="128" spans="1:27">
      <c r="A128" s="20"/>
      <c r="B128" s="20"/>
      <c r="C128" s="20"/>
      <c r="T128" s="3"/>
      <c r="U128" s="3"/>
      <c r="V128" s="3"/>
      <c r="W128" s="3"/>
      <c r="X128" s="3"/>
      <c r="Y128" s="14"/>
      <c r="Z128" s="14"/>
      <c r="AA128" s="14"/>
    </row>
    <row r="129" spans="1:27">
      <c r="A129" s="20"/>
      <c r="B129" s="20"/>
      <c r="C129" s="20"/>
      <c r="T129" s="3"/>
      <c r="U129" s="3"/>
      <c r="V129" s="3"/>
      <c r="W129" s="3"/>
      <c r="X129" s="3"/>
      <c r="Y129" s="14"/>
      <c r="Z129" s="14"/>
      <c r="AA129" s="14"/>
    </row>
    <row r="130" spans="1:27">
      <c r="A130" s="20"/>
      <c r="B130" s="20"/>
      <c r="C130" s="20"/>
      <c r="T130" s="3"/>
      <c r="U130" s="3"/>
      <c r="V130" s="3"/>
      <c r="W130" s="3"/>
      <c r="X130" s="3"/>
      <c r="Y130" s="14"/>
      <c r="Z130" s="14"/>
      <c r="AA130" s="14"/>
    </row>
    <row r="131" spans="1:27">
      <c r="A131" s="20"/>
      <c r="B131" s="20"/>
      <c r="C131" s="20"/>
      <c r="T131" s="3"/>
      <c r="U131" s="3"/>
      <c r="V131" s="3"/>
      <c r="W131" s="3"/>
      <c r="X131" s="3"/>
      <c r="Y131" s="14"/>
      <c r="Z131" s="14"/>
      <c r="AA131" s="14"/>
    </row>
    <row r="132" spans="1:27">
      <c r="A132" s="20"/>
      <c r="B132" s="20"/>
      <c r="C132" s="20"/>
      <c r="T132" s="3"/>
      <c r="U132" s="3"/>
      <c r="V132" s="3"/>
      <c r="W132" s="3"/>
      <c r="X132" s="3"/>
      <c r="Y132" s="14"/>
      <c r="Z132" s="14"/>
      <c r="AA132" s="14"/>
    </row>
    <row r="133" spans="1:27">
      <c r="A133" s="20"/>
      <c r="B133" s="20"/>
      <c r="C133" s="20"/>
      <c r="T133" s="3"/>
      <c r="U133" s="3"/>
      <c r="V133" s="3"/>
      <c r="W133" s="3"/>
      <c r="X133" s="3"/>
      <c r="Y133" s="14"/>
      <c r="Z133" s="14"/>
      <c r="AA133" s="14"/>
    </row>
    <row r="134" spans="1:27">
      <c r="A134" s="20"/>
      <c r="B134" s="20"/>
      <c r="C134" s="20"/>
      <c r="T134" s="3"/>
      <c r="U134" s="3"/>
      <c r="V134" s="3"/>
      <c r="W134" s="3"/>
      <c r="X134" s="3"/>
      <c r="Y134" s="14"/>
      <c r="Z134" s="14"/>
      <c r="AA134" s="14"/>
    </row>
    <row r="135" spans="1:27">
      <c r="A135" s="20"/>
      <c r="B135" s="20"/>
      <c r="C135" s="20"/>
      <c r="T135" s="3"/>
      <c r="U135" s="3"/>
      <c r="V135" s="3"/>
      <c r="W135" s="3"/>
      <c r="X135" s="3"/>
      <c r="Y135" s="14"/>
      <c r="Z135" s="14"/>
      <c r="AA135" s="14"/>
    </row>
    <row r="136" spans="1:27">
      <c r="A136" s="20"/>
      <c r="B136" s="20"/>
      <c r="C136" s="20"/>
      <c r="T136" s="3"/>
      <c r="U136" s="3"/>
      <c r="V136" s="3"/>
      <c r="W136" s="3"/>
      <c r="X136" s="3"/>
      <c r="Y136" s="14"/>
      <c r="Z136" s="14"/>
      <c r="AA136" s="14"/>
    </row>
    <row r="137" spans="1:27">
      <c r="A137" s="20"/>
      <c r="B137" s="20"/>
      <c r="C137" s="20"/>
      <c r="T137" s="3"/>
      <c r="U137" s="3"/>
      <c r="V137" s="3"/>
      <c r="W137" s="3"/>
      <c r="X137" s="3"/>
      <c r="Y137" s="14"/>
      <c r="Z137" s="14"/>
      <c r="AA137" s="14"/>
    </row>
    <row r="138" spans="1:27">
      <c r="A138" s="20"/>
      <c r="B138" s="20"/>
      <c r="C138" s="20"/>
      <c r="T138" s="3"/>
      <c r="U138" s="3"/>
      <c r="V138" s="3"/>
      <c r="W138" s="3"/>
      <c r="X138" s="3"/>
      <c r="Y138" s="14"/>
      <c r="Z138" s="14"/>
      <c r="AA138" s="14"/>
    </row>
    <row r="139" spans="1:27">
      <c r="A139" s="20"/>
      <c r="B139" s="20"/>
      <c r="C139" s="20"/>
      <c r="T139" s="3"/>
      <c r="U139" s="3"/>
      <c r="V139" s="3"/>
      <c r="W139" s="3"/>
      <c r="X139" s="3"/>
      <c r="Y139" s="14"/>
      <c r="Z139" s="14"/>
      <c r="AA139" s="14"/>
    </row>
    <row r="140" spans="1:27">
      <c r="A140" s="20"/>
      <c r="B140" s="20"/>
      <c r="C140" s="20"/>
      <c r="T140" s="3"/>
      <c r="U140" s="3"/>
      <c r="V140" s="3"/>
      <c r="W140" s="3"/>
      <c r="X140" s="3"/>
      <c r="Y140" s="14"/>
      <c r="Z140" s="14"/>
      <c r="AA140" s="14"/>
    </row>
    <row r="141" spans="1:27">
      <c r="A141" s="20"/>
      <c r="B141" s="20"/>
      <c r="C141" s="20"/>
      <c r="T141" s="3"/>
      <c r="U141" s="3"/>
      <c r="V141" s="3"/>
      <c r="W141" s="3"/>
      <c r="X141" s="3"/>
      <c r="Y141" s="14"/>
      <c r="Z141" s="14"/>
      <c r="AA141" s="14"/>
    </row>
    <row r="142" spans="1:27">
      <c r="A142" s="20"/>
      <c r="B142" s="20"/>
      <c r="C142" s="20"/>
      <c r="T142" s="3"/>
      <c r="U142" s="3"/>
      <c r="V142" s="3"/>
      <c r="W142" s="3"/>
      <c r="X142" s="3"/>
      <c r="Y142" s="14"/>
      <c r="Z142" s="14"/>
      <c r="AA142" s="14"/>
    </row>
    <row r="143" spans="1:27">
      <c r="A143" s="20"/>
      <c r="B143" s="20"/>
      <c r="C143" s="20"/>
      <c r="T143" s="3"/>
      <c r="U143" s="3"/>
      <c r="V143" s="3"/>
      <c r="W143" s="3"/>
      <c r="X143" s="3"/>
      <c r="Y143" s="14"/>
      <c r="Z143" s="14"/>
      <c r="AA143" s="14"/>
    </row>
    <row r="144" spans="1:27">
      <c r="A144" s="20"/>
      <c r="B144" s="20"/>
      <c r="C144" s="20"/>
      <c r="T144" s="3"/>
      <c r="U144" s="3"/>
      <c r="V144" s="3"/>
      <c r="W144" s="3"/>
      <c r="X144" s="3"/>
      <c r="Y144" s="14"/>
      <c r="Z144" s="14"/>
      <c r="AA144" s="14"/>
    </row>
    <row r="145" spans="1:27">
      <c r="A145" s="20"/>
      <c r="B145" s="20"/>
      <c r="C145" s="20"/>
      <c r="T145" s="3"/>
      <c r="U145" s="3"/>
      <c r="V145" s="3"/>
      <c r="W145" s="3"/>
      <c r="X145" s="3"/>
      <c r="Y145" s="14"/>
      <c r="Z145" s="14"/>
      <c r="AA145" s="14"/>
    </row>
    <row r="146" spans="1:27">
      <c r="A146" s="20"/>
      <c r="B146" s="20"/>
      <c r="C146" s="20"/>
      <c r="T146" s="3"/>
      <c r="U146" s="3"/>
      <c r="V146" s="3"/>
      <c r="W146" s="3"/>
      <c r="X146" s="3"/>
      <c r="Y146" s="14"/>
      <c r="Z146" s="14"/>
      <c r="AA146" s="14"/>
    </row>
    <row r="147" spans="1:27">
      <c r="A147" s="20"/>
      <c r="B147" s="20"/>
      <c r="C147" s="20"/>
      <c r="T147" s="3"/>
      <c r="U147" s="3"/>
      <c r="V147" s="3"/>
      <c r="W147" s="3"/>
      <c r="X147" s="3"/>
      <c r="Y147" s="14"/>
      <c r="Z147" s="14"/>
      <c r="AA147" s="14"/>
    </row>
    <row r="148" spans="1:27">
      <c r="A148" s="20"/>
      <c r="B148" s="20"/>
      <c r="C148" s="20"/>
      <c r="T148" s="3"/>
      <c r="U148" s="3"/>
      <c r="V148" s="3"/>
      <c r="W148" s="3"/>
      <c r="X148" s="3"/>
      <c r="Y148" s="14"/>
      <c r="Z148" s="14"/>
      <c r="AA148" s="14"/>
    </row>
    <row r="149" spans="1:27">
      <c r="A149" s="20"/>
      <c r="B149" s="20"/>
      <c r="C149" s="20"/>
      <c r="T149" s="3"/>
      <c r="U149" s="3"/>
      <c r="V149" s="3"/>
      <c r="W149" s="3"/>
      <c r="X149" s="3"/>
      <c r="Y149" s="14"/>
      <c r="Z149" s="14"/>
      <c r="AA149" s="14"/>
    </row>
    <row r="150" spans="1:27">
      <c r="A150" s="20"/>
      <c r="B150" s="20"/>
      <c r="C150" s="20"/>
      <c r="T150" s="3"/>
      <c r="U150" s="3"/>
      <c r="V150" s="3"/>
      <c r="W150" s="3"/>
      <c r="X150" s="3"/>
      <c r="Y150" s="14"/>
      <c r="Z150" s="14"/>
      <c r="AA150" s="14"/>
    </row>
    <row r="151" spans="1:27">
      <c r="A151" s="20"/>
      <c r="B151" s="20"/>
      <c r="C151" s="20"/>
      <c r="T151" s="3"/>
      <c r="U151" s="3"/>
      <c r="V151" s="3"/>
      <c r="W151" s="3"/>
      <c r="X151" s="3"/>
      <c r="Y151" s="14"/>
      <c r="Z151" s="14"/>
      <c r="AA151" s="14"/>
    </row>
    <row r="152" spans="1:27">
      <c r="A152" s="20"/>
      <c r="B152" s="20"/>
      <c r="C152" s="20"/>
      <c r="T152" s="3"/>
      <c r="U152" s="3"/>
      <c r="V152" s="3"/>
      <c r="W152" s="3"/>
      <c r="X152" s="3"/>
      <c r="Y152" s="14"/>
      <c r="Z152" s="14"/>
      <c r="AA152" s="14"/>
    </row>
    <row r="153" spans="1:27">
      <c r="A153" s="20"/>
      <c r="B153" s="20"/>
      <c r="C153" s="20"/>
      <c r="T153" s="3"/>
      <c r="U153" s="3"/>
      <c r="V153" s="3"/>
      <c r="W153" s="3"/>
      <c r="X153" s="3"/>
      <c r="Y153" s="14"/>
      <c r="Z153" s="14"/>
      <c r="AA153" s="14"/>
    </row>
    <row r="154" spans="1:27">
      <c r="A154" s="20"/>
      <c r="B154" s="20"/>
      <c r="C154" s="20"/>
      <c r="T154" s="3"/>
      <c r="U154" s="3"/>
      <c r="V154" s="3"/>
      <c r="W154" s="3"/>
      <c r="X154" s="3"/>
      <c r="Y154" s="14"/>
      <c r="Z154" s="14"/>
      <c r="AA154" s="14"/>
    </row>
    <row r="155" spans="1:27">
      <c r="A155" s="20"/>
      <c r="B155" s="20"/>
      <c r="C155" s="20"/>
      <c r="T155" s="3"/>
      <c r="U155" s="3"/>
      <c r="V155" s="3"/>
      <c r="W155" s="3"/>
      <c r="X155" s="3"/>
      <c r="Y155" s="14"/>
      <c r="Z155" s="14"/>
      <c r="AA155" s="14"/>
    </row>
    <row r="156" spans="1:27">
      <c r="A156" s="20"/>
      <c r="B156" s="20"/>
      <c r="C156" s="20"/>
      <c r="T156" s="3"/>
      <c r="U156" s="3"/>
      <c r="V156" s="3"/>
      <c r="W156" s="3"/>
      <c r="X156" s="3"/>
      <c r="Y156" s="14"/>
      <c r="Z156" s="14"/>
      <c r="AA156" s="14"/>
    </row>
    <row r="157" spans="1:27">
      <c r="A157" s="20"/>
      <c r="B157" s="20"/>
      <c r="C157" s="20"/>
      <c r="T157" s="3"/>
      <c r="U157" s="3"/>
      <c r="V157" s="3"/>
      <c r="W157" s="3"/>
      <c r="X157" s="3"/>
      <c r="Y157" s="14"/>
      <c r="Z157" s="14"/>
      <c r="AA157" s="14"/>
    </row>
    <row r="158" spans="1:27">
      <c r="A158" s="20"/>
      <c r="B158" s="20"/>
      <c r="C158" s="20"/>
      <c r="T158" s="3"/>
      <c r="U158" s="3"/>
      <c r="V158" s="3"/>
      <c r="W158" s="3"/>
      <c r="X158" s="3"/>
      <c r="Y158" s="14"/>
      <c r="Z158" s="14"/>
      <c r="AA158" s="14"/>
    </row>
    <row r="159" spans="1:27">
      <c r="A159" s="20"/>
      <c r="B159" s="20"/>
      <c r="C159" s="20"/>
      <c r="T159" s="3"/>
      <c r="U159" s="3"/>
      <c r="V159" s="3"/>
      <c r="W159" s="3"/>
      <c r="X159" s="3"/>
      <c r="Y159" s="14"/>
      <c r="Z159" s="14"/>
      <c r="AA159" s="14"/>
    </row>
    <row r="160" spans="1:27">
      <c r="A160" s="20"/>
      <c r="B160" s="20"/>
      <c r="C160" s="20"/>
      <c r="T160" s="3"/>
      <c r="U160" s="3"/>
      <c r="V160" s="3"/>
      <c r="W160" s="3"/>
      <c r="X160" s="3"/>
      <c r="Y160" s="14"/>
      <c r="Z160" s="14"/>
      <c r="AA160" s="14"/>
    </row>
    <row r="161" spans="1:27">
      <c r="A161" s="20"/>
      <c r="B161" s="20"/>
      <c r="C161" s="20"/>
      <c r="T161" s="3"/>
      <c r="U161" s="3"/>
      <c r="V161" s="3"/>
      <c r="W161" s="3"/>
      <c r="X161" s="3"/>
      <c r="Y161" s="14"/>
      <c r="Z161" s="14"/>
      <c r="AA161" s="14"/>
    </row>
    <row r="162" spans="1:27">
      <c r="A162" s="20"/>
      <c r="B162" s="20"/>
      <c r="C162" s="20"/>
      <c r="T162" s="3"/>
      <c r="U162" s="3"/>
      <c r="V162" s="3"/>
      <c r="W162" s="3"/>
      <c r="X162" s="3"/>
      <c r="Y162" s="14"/>
      <c r="Z162" s="14"/>
      <c r="AA162" s="14"/>
    </row>
    <row r="163" spans="1:27">
      <c r="A163" s="20"/>
      <c r="B163" s="20"/>
      <c r="C163" s="20"/>
      <c r="T163" s="3"/>
      <c r="U163" s="3"/>
      <c r="V163" s="3"/>
      <c r="W163" s="3"/>
      <c r="X163" s="3"/>
      <c r="Y163" s="14"/>
      <c r="Z163" s="14"/>
      <c r="AA163" s="14"/>
    </row>
    <row r="164" spans="1:27">
      <c r="A164" s="20"/>
      <c r="B164" s="20"/>
      <c r="C164" s="20"/>
      <c r="T164" s="3"/>
      <c r="U164" s="3"/>
      <c r="V164" s="3"/>
      <c r="W164" s="3"/>
      <c r="X164" s="3"/>
      <c r="Y164" s="14"/>
      <c r="Z164" s="14"/>
      <c r="AA164" s="14"/>
    </row>
    <row r="165" spans="1:27">
      <c r="A165" s="20"/>
      <c r="B165" s="20"/>
      <c r="C165" s="20"/>
      <c r="T165" s="3"/>
      <c r="U165" s="3"/>
      <c r="V165" s="3"/>
      <c r="W165" s="3"/>
      <c r="X165" s="3"/>
      <c r="Y165" s="14"/>
      <c r="Z165" s="14"/>
      <c r="AA165" s="14"/>
    </row>
    <row r="166" spans="1:27">
      <c r="A166" s="20"/>
      <c r="B166" s="20"/>
      <c r="C166" s="20"/>
      <c r="T166" s="3"/>
      <c r="U166" s="3"/>
      <c r="V166" s="3"/>
      <c r="W166" s="3"/>
      <c r="X166" s="3"/>
      <c r="Y166" s="14"/>
      <c r="Z166" s="14"/>
      <c r="AA166" s="14"/>
    </row>
    <row r="167" spans="1:27">
      <c r="A167" s="20"/>
      <c r="B167" s="20"/>
      <c r="C167" s="20"/>
      <c r="T167" s="3"/>
      <c r="U167" s="3"/>
      <c r="V167" s="3"/>
      <c r="W167" s="3"/>
      <c r="X167" s="3"/>
      <c r="Y167" s="14"/>
      <c r="Z167" s="14"/>
      <c r="AA167" s="14"/>
    </row>
    <row r="168" spans="1:27">
      <c r="A168" s="20"/>
      <c r="B168" s="20"/>
      <c r="C168" s="20"/>
      <c r="T168" s="3"/>
      <c r="U168" s="3"/>
      <c r="V168" s="3"/>
      <c r="W168" s="3"/>
      <c r="X168" s="3"/>
      <c r="Y168" s="14"/>
      <c r="Z168" s="14"/>
      <c r="AA168" s="14"/>
    </row>
    <row r="169" spans="1:27">
      <c r="A169" s="20"/>
      <c r="B169" s="20"/>
      <c r="C169" s="20"/>
      <c r="T169" s="3"/>
      <c r="U169" s="3"/>
      <c r="V169" s="3"/>
      <c r="W169" s="3"/>
      <c r="X169" s="3"/>
      <c r="Y169" s="14"/>
      <c r="Z169" s="14"/>
      <c r="AA169" s="14"/>
    </row>
    <row r="170" spans="1:27">
      <c r="A170" s="20"/>
      <c r="B170" s="20"/>
      <c r="C170" s="20"/>
      <c r="T170" s="3"/>
      <c r="U170" s="3"/>
      <c r="V170" s="3"/>
      <c r="W170" s="3"/>
      <c r="X170" s="3"/>
      <c r="Y170" s="14"/>
      <c r="Z170" s="14"/>
      <c r="AA170" s="14"/>
    </row>
    <row r="171" spans="1:27">
      <c r="A171" s="20"/>
      <c r="B171" s="20"/>
      <c r="C171" s="20"/>
      <c r="T171" s="3"/>
      <c r="U171" s="3"/>
      <c r="V171" s="3"/>
      <c r="W171" s="3"/>
      <c r="X171" s="3"/>
      <c r="Y171" s="14"/>
      <c r="Z171" s="14"/>
      <c r="AA171" s="14"/>
    </row>
    <row r="172" spans="1:27">
      <c r="A172" s="20"/>
      <c r="B172" s="20"/>
      <c r="C172" s="20"/>
      <c r="T172" s="3"/>
      <c r="U172" s="3"/>
      <c r="V172" s="3"/>
      <c r="W172" s="3"/>
      <c r="X172" s="3"/>
      <c r="Y172" s="14"/>
      <c r="Z172" s="14"/>
      <c r="AA172" s="14"/>
    </row>
    <row r="173" spans="1:27">
      <c r="A173" s="20"/>
      <c r="B173" s="20"/>
      <c r="C173" s="20"/>
      <c r="T173" s="3"/>
      <c r="U173" s="3"/>
      <c r="V173" s="3"/>
      <c r="W173" s="3"/>
      <c r="X173" s="3"/>
      <c r="Y173" s="14"/>
      <c r="Z173" s="14"/>
      <c r="AA173" s="14"/>
    </row>
    <row r="174" spans="1:27">
      <c r="A174" s="20"/>
      <c r="B174" s="20"/>
      <c r="C174" s="20"/>
      <c r="T174" s="3"/>
      <c r="U174" s="3"/>
      <c r="V174" s="3"/>
      <c r="W174" s="3"/>
      <c r="X174" s="3"/>
      <c r="Y174" s="14"/>
      <c r="Z174" s="14"/>
      <c r="AA174" s="14"/>
    </row>
    <row r="175" spans="1:27">
      <c r="A175" s="20"/>
      <c r="B175" s="20"/>
      <c r="C175" s="20"/>
      <c r="T175" s="3"/>
      <c r="U175" s="3"/>
      <c r="V175" s="3"/>
      <c r="W175" s="3"/>
      <c r="X175" s="3"/>
      <c r="Y175" s="14"/>
      <c r="Z175" s="14"/>
      <c r="AA175" s="14"/>
    </row>
    <row r="176" spans="1:27">
      <c r="A176" s="20"/>
      <c r="B176" s="20"/>
      <c r="C176" s="20"/>
      <c r="T176" s="3"/>
      <c r="U176" s="3"/>
      <c r="V176" s="3"/>
      <c r="W176" s="3"/>
      <c r="X176" s="3"/>
      <c r="Y176" s="14"/>
      <c r="Z176" s="14"/>
      <c r="AA176" s="14"/>
    </row>
    <row r="177" spans="1:27">
      <c r="A177" s="20"/>
      <c r="B177" s="20"/>
      <c r="C177" s="20"/>
      <c r="T177" s="3"/>
      <c r="U177" s="3"/>
      <c r="V177" s="3"/>
      <c r="W177" s="3"/>
      <c r="X177" s="3"/>
      <c r="Y177" s="14"/>
      <c r="Z177" s="14"/>
      <c r="AA177" s="14"/>
    </row>
    <row r="178" spans="1:27">
      <c r="A178" s="20"/>
      <c r="B178" s="20"/>
      <c r="C178" s="20"/>
      <c r="T178" s="3"/>
      <c r="U178" s="3"/>
      <c r="V178" s="3"/>
      <c r="W178" s="3"/>
      <c r="X178" s="3"/>
      <c r="Y178" s="14"/>
      <c r="Z178" s="14"/>
      <c r="AA178" s="14"/>
    </row>
    <row r="179" spans="1:27">
      <c r="A179" s="20"/>
      <c r="B179" s="20"/>
      <c r="C179" s="20"/>
      <c r="T179" s="3"/>
      <c r="U179" s="3"/>
      <c r="V179" s="3"/>
      <c r="W179" s="3"/>
      <c r="X179" s="3"/>
      <c r="Y179" s="14"/>
      <c r="Z179" s="14"/>
      <c r="AA179" s="14"/>
    </row>
    <row r="180" spans="1:27">
      <c r="A180" s="20"/>
      <c r="B180" s="20"/>
      <c r="C180" s="20"/>
      <c r="T180" s="3"/>
      <c r="U180" s="3"/>
      <c r="V180" s="3"/>
      <c r="W180" s="3"/>
      <c r="X180" s="3"/>
      <c r="Y180" s="14"/>
      <c r="Z180" s="14"/>
      <c r="AA180" s="14"/>
    </row>
    <row r="181" spans="1:27">
      <c r="A181" s="20"/>
      <c r="B181" s="20"/>
      <c r="C181" s="20"/>
      <c r="T181" s="3"/>
      <c r="U181" s="3"/>
      <c r="V181" s="3"/>
      <c r="W181" s="3"/>
      <c r="X181" s="3"/>
      <c r="Y181" s="14"/>
      <c r="Z181" s="14"/>
      <c r="AA181" s="14"/>
    </row>
    <row r="182" spans="1:27">
      <c r="A182" s="20"/>
      <c r="B182" s="20"/>
      <c r="C182" s="20"/>
      <c r="T182" s="3"/>
      <c r="U182" s="3"/>
      <c r="V182" s="3"/>
      <c r="W182" s="3"/>
      <c r="X182" s="3"/>
      <c r="Y182" s="14"/>
      <c r="Z182" s="14"/>
      <c r="AA182" s="14"/>
    </row>
    <row r="183" spans="1:27">
      <c r="A183" s="20"/>
      <c r="B183" s="20"/>
      <c r="C183" s="20"/>
      <c r="T183" s="3"/>
      <c r="U183" s="3"/>
      <c r="V183" s="3"/>
      <c r="W183" s="3"/>
      <c r="X183" s="3"/>
      <c r="Y183" s="14"/>
      <c r="Z183" s="14"/>
      <c r="AA183" s="14"/>
    </row>
    <row r="184" spans="1:27">
      <c r="A184" s="20"/>
      <c r="B184" s="20"/>
      <c r="C184" s="20"/>
      <c r="T184" s="3"/>
      <c r="U184" s="3"/>
      <c r="V184" s="3"/>
      <c r="W184" s="3"/>
      <c r="X184" s="3"/>
      <c r="Y184" s="14"/>
      <c r="Z184" s="14"/>
      <c r="AA184" s="14"/>
    </row>
    <row r="185" spans="1:27">
      <c r="A185" s="20"/>
      <c r="B185" s="20"/>
      <c r="C185" s="20"/>
      <c r="T185" s="3"/>
      <c r="U185" s="3"/>
      <c r="V185" s="3"/>
      <c r="W185" s="3"/>
      <c r="X185" s="3"/>
      <c r="Y185" s="14"/>
      <c r="Z185" s="14"/>
      <c r="AA185" s="14"/>
    </row>
    <row r="186" spans="1:27">
      <c r="A186" s="20"/>
      <c r="B186" s="20"/>
      <c r="C186" s="20"/>
      <c r="T186" s="3"/>
      <c r="U186" s="3"/>
      <c r="V186" s="3"/>
      <c r="W186" s="3"/>
      <c r="X186" s="3"/>
      <c r="Y186" s="14"/>
      <c r="Z186" s="14"/>
      <c r="AA186" s="14"/>
    </row>
    <row r="187" spans="1:27">
      <c r="A187" s="20"/>
      <c r="B187" s="20"/>
      <c r="C187" s="20"/>
      <c r="T187" s="3"/>
      <c r="U187" s="3"/>
      <c r="V187" s="3"/>
      <c r="W187" s="3"/>
      <c r="X187" s="3"/>
      <c r="Y187" s="14"/>
      <c r="Z187" s="14"/>
      <c r="AA187" s="14"/>
    </row>
    <row r="188" spans="1:27">
      <c r="A188" s="20"/>
      <c r="B188" s="20"/>
      <c r="C188" s="20"/>
      <c r="T188" s="3"/>
      <c r="U188" s="3"/>
      <c r="V188" s="3"/>
      <c r="W188" s="3"/>
      <c r="X188" s="3"/>
      <c r="Y188" s="14"/>
      <c r="Z188" s="14"/>
      <c r="AA188" s="14"/>
    </row>
    <row r="189" spans="1:27">
      <c r="A189" s="20"/>
      <c r="B189" s="20"/>
      <c r="C189" s="20"/>
      <c r="T189" s="3"/>
      <c r="U189" s="3"/>
      <c r="V189" s="3"/>
      <c r="W189" s="3"/>
      <c r="X189" s="3"/>
      <c r="Y189" s="14"/>
      <c r="Z189" s="14"/>
      <c r="AA189" s="14"/>
    </row>
    <row r="190" spans="1:27">
      <c r="A190" s="20"/>
      <c r="B190" s="20"/>
      <c r="C190" s="20"/>
      <c r="T190" s="3"/>
      <c r="U190" s="3"/>
      <c r="V190" s="3"/>
      <c r="W190" s="3"/>
      <c r="X190" s="3"/>
      <c r="Y190" s="14"/>
      <c r="Z190" s="14"/>
      <c r="AA190" s="14"/>
    </row>
    <row r="191" spans="1:27">
      <c r="A191" s="20"/>
      <c r="B191" s="20"/>
      <c r="C191" s="20"/>
      <c r="T191" s="3"/>
      <c r="U191" s="3"/>
      <c r="V191" s="3"/>
      <c r="W191" s="3"/>
      <c r="X191" s="3"/>
      <c r="Y191" s="14"/>
      <c r="Z191" s="14"/>
      <c r="AA191" s="14"/>
    </row>
    <row r="192" spans="1:27">
      <c r="A192" s="20"/>
      <c r="B192" s="20"/>
      <c r="C192" s="20"/>
      <c r="T192" s="3"/>
      <c r="U192" s="3"/>
      <c r="V192" s="3"/>
      <c r="W192" s="3"/>
      <c r="X192" s="3"/>
      <c r="Y192" s="14"/>
      <c r="Z192" s="14"/>
      <c r="AA192" s="14"/>
    </row>
    <row r="193" spans="1:27">
      <c r="A193" s="20"/>
      <c r="B193" s="20"/>
      <c r="C193" s="20"/>
      <c r="T193" s="3"/>
      <c r="U193" s="3"/>
      <c r="V193" s="3"/>
      <c r="W193" s="3"/>
      <c r="X193" s="3"/>
      <c r="Y193" s="14"/>
      <c r="Z193" s="14"/>
      <c r="AA193" s="14"/>
    </row>
    <row r="194" spans="1:27">
      <c r="A194" s="20"/>
      <c r="B194" s="20"/>
      <c r="C194" s="20"/>
      <c r="T194" s="3"/>
      <c r="U194" s="3"/>
      <c r="V194" s="3"/>
      <c r="W194" s="3"/>
      <c r="X194" s="3"/>
      <c r="Y194" s="14"/>
      <c r="Z194" s="14"/>
      <c r="AA194" s="14"/>
    </row>
    <row r="195" spans="1:27">
      <c r="A195" s="20"/>
      <c r="B195" s="20"/>
      <c r="C195" s="20"/>
      <c r="T195" s="3"/>
      <c r="U195" s="3"/>
      <c r="V195" s="3"/>
      <c r="W195" s="3"/>
      <c r="X195" s="3"/>
      <c r="Y195" s="14"/>
      <c r="Z195" s="14"/>
      <c r="AA195" s="14"/>
    </row>
    <row r="196" spans="1:27">
      <c r="A196" s="20"/>
      <c r="B196" s="20"/>
      <c r="C196" s="20"/>
      <c r="T196" s="3"/>
      <c r="U196" s="3"/>
      <c r="V196" s="3"/>
      <c r="W196" s="3"/>
      <c r="X196" s="3"/>
      <c r="Y196" s="14"/>
      <c r="Z196" s="14"/>
      <c r="AA196" s="14"/>
    </row>
    <row r="197" spans="1:27">
      <c r="A197" s="20"/>
      <c r="B197" s="20"/>
      <c r="C197" s="20"/>
      <c r="T197" s="3"/>
      <c r="U197" s="3"/>
      <c r="V197" s="3"/>
      <c r="W197" s="3"/>
      <c r="X197" s="3"/>
      <c r="Y197" s="14"/>
      <c r="Z197" s="14"/>
      <c r="AA197" s="14"/>
    </row>
    <row r="198" spans="1:27">
      <c r="A198" s="20"/>
      <c r="B198" s="20"/>
      <c r="C198" s="20"/>
      <c r="T198" s="3"/>
      <c r="U198" s="3"/>
      <c r="V198" s="3"/>
      <c r="W198" s="3"/>
      <c r="X198" s="3"/>
      <c r="Y198" s="14"/>
      <c r="Z198" s="14"/>
      <c r="AA198" s="14"/>
    </row>
    <row r="199" spans="1:27">
      <c r="A199" s="20"/>
      <c r="B199" s="20"/>
      <c r="C199" s="20"/>
      <c r="T199" s="3"/>
      <c r="U199" s="3"/>
      <c r="V199" s="3"/>
      <c r="W199" s="3"/>
      <c r="X199" s="3"/>
      <c r="Y199" s="14"/>
      <c r="Z199" s="14"/>
      <c r="AA199" s="14"/>
    </row>
    <row r="200" spans="1:27">
      <c r="A200" s="20"/>
      <c r="B200" s="20"/>
      <c r="C200" s="20"/>
      <c r="T200" s="3"/>
      <c r="U200" s="3"/>
      <c r="V200" s="3"/>
      <c r="W200" s="3"/>
      <c r="X200" s="3"/>
      <c r="Y200" s="14"/>
      <c r="Z200" s="14"/>
      <c r="AA200" s="14"/>
    </row>
    <row r="201" spans="1:27">
      <c r="A201" s="20"/>
      <c r="B201" s="20"/>
      <c r="C201" s="20"/>
      <c r="T201" s="3"/>
      <c r="U201" s="3"/>
      <c r="V201" s="3"/>
      <c r="W201" s="3"/>
      <c r="X201" s="3"/>
      <c r="Y201" s="14"/>
      <c r="Z201" s="14"/>
      <c r="AA201" s="14"/>
    </row>
    <row r="202" spans="1:27">
      <c r="A202" s="20"/>
      <c r="B202" s="20"/>
      <c r="C202" s="20"/>
      <c r="T202" s="3"/>
      <c r="U202" s="3"/>
      <c r="V202" s="3"/>
      <c r="W202" s="3"/>
      <c r="X202" s="3"/>
      <c r="Y202" s="14"/>
      <c r="Z202" s="14"/>
      <c r="AA202" s="14"/>
    </row>
    <row r="203" spans="1:27">
      <c r="A203" s="20"/>
      <c r="B203" s="20"/>
      <c r="C203" s="20"/>
      <c r="T203" s="3"/>
      <c r="U203" s="3"/>
      <c r="V203" s="3"/>
      <c r="W203" s="3"/>
      <c r="X203" s="3"/>
      <c r="Y203" s="14"/>
      <c r="Z203" s="14"/>
      <c r="AA203" s="14"/>
    </row>
    <row r="204" spans="1:27">
      <c r="A204" s="20"/>
      <c r="B204" s="20"/>
      <c r="C204" s="20"/>
      <c r="T204" s="3"/>
      <c r="U204" s="3"/>
      <c r="V204" s="3"/>
      <c r="W204" s="3"/>
      <c r="X204" s="3"/>
      <c r="Y204" s="14"/>
      <c r="Z204" s="14"/>
      <c r="AA204" s="14"/>
    </row>
    <row r="205" spans="1:27">
      <c r="A205" s="20"/>
      <c r="B205" s="20"/>
      <c r="C205" s="20"/>
      <c r="T205" s="3"/>
      <c r="U205" s="3"/>
      <c r="V205" s="3"/>
      <c r="W205" s="3"/>
      <c r="X205" s="3"/>
      <c r="Y205" s="14"/>
      <c r="Z205" s="14"/>
      <c r="AA205" s="14"/>
    </row>
    <row r="206" spans="1:27">
      <c r="A206" s="20"/>
      <c r="B206" s="20"/>
      <c r="C206" s="20"/>
      <c r="T206" s="3"/>
      <c r="U206" s="3"/>
      <c r="V206" s="3"/>
      <c r="W206" s="3"/>
      <c r="X206" s="3"/>
      <c r="Y206" s="14"/>
      <c r="Z206" s="14"/>
      <c r="AA206" s="14"/>
    </row>
    <row r="207" spans="1:27">
      <c r="A207" s="20"/>
      <c r="B207" s="20"/>
      <c r="C207" s="20"/>
      <c r="T207" s="3"/>
      <c r="U207" s="3"/>
      <c r="V207" s="3"/>
      <c r="W207" s="3"/>
      <c r="X207" s="3"/>
      <c r="Y207" s="14"/>
      <c r="Z207" s="14"/>
      <c r="AA207" s="14"/>
    </row>
    <row r="208" spans="1:27">
      <c r="A208" s="20"/>
      <c r="B208" s="20"/>
      <c r="C208" s="20"/>
      <c r="T208" s="3"/>
      <c r="U208" s="3"/>
      <c r="V208" s="3"/>
      <c r="W208" s="3"/>
      <c r="X208" s="3"/>
      <c r="Y208" s="14"/>
      <c r="Z208" s="14"/>
      <c r="AA208" s="14"/>
    </row>
    <row r="209" spans="1:27">
      <c r="A209" s="20"/>
      <c r="B209" s="20"/>
      <c r="C209" s="20"/>
      <c r="T209" s="3"/>
      <c r="U209" s="3"/>
      <c r="V209" s="3"/>
      <c r="W209" s="3"/>
      <c r="X209" s="3"/>
      <c r="Y209" s="14"/>
      <c r="Z209" s="14"/>
      <c r="AA209" s="14"/>
    </row>
    <row r="210" spans="1:27">
      <c r="A210" s="20"/>
      <c r="B210" s="20"/>
      <c r="C210" s="20"/>
      <c r="T210" s="3"/>
      <c r="U210" s="3"/>
      <c r="V210" s="3"/>
      <c r="W210" s="3"/>
      <c r="X210" s="3"/>
      <c r="Y210" s="14"/>
      <c r="Z210" s="14"/>
      <c r="AA210" s="14"/>
    </row>
    <row r="211" spans="1:27">
      <c r="A211" s="20"/>
      <c r="B211" s="20"/>
      <c r="C211" s="20"/>
      <c r="T211" s="3"/>
      <c r="U211" s="3"/>
      <c r="V211" s="3"/>
      <c r="W211" s="3"/>
      <c r="X211" s="3"/>
      <c r="Y211" s="14"/>
      <c r="Z211" s="14"/>
      <c r="AA211" s="14"/>
    </row>
    <row r="212" spans="1:27">
      <c r="A212" s="20"/>
      <c r="B212" s="20"/>
      <c r="C212" s="20"/>
      <c r="T212" s="3"/>
      <c r="U212" s="3"/>
      <c r="V212" s="3"/>
      <c r="W212" s="3"/>
      <c r="X212" s="3"/>
      <c r="Y212" s="14"/>
      <c r="Z212" s="14"/>
      <c r="AA212" s="14"/>
    </row>
    <row r="213" spans="1:27">
      <c r="A213" s="20"/>
      <c r="B213" s="20"/>
      <c r="C213" s="20"/>
      <c r="T213" s="3"/>
      <c r="U213" s="3"/>
      <c r="V213" s="3"/>
      <c r="W213" s="3"/>
      <c r="X213" s="3"/>
      <c r="Y213" s="14"/>
      <c r="Z213" s="14"/>
      <c r="AA213" s="14"/>
    </row>
    <row r="214" spans="1:27">
      <c r="A214" s="20"/>
      <c r="B214" s="20"/>
      <c r="C214" s="20"/>
      <c r="T214" s="3"/>
      <c r="U214" s="3"/>
      <c r="V214" s="3"/>
      <c r="W214" s="3"/>
      <c r="X214" s="3"/>
      <c r="Y214" s="14"/>
      <c r="Z214" s="14"/>
      <c r="AA214" s="14"/>
    </row>
    <row r="215" spans="1:27">
      <c r="A215" s="20"/>
      <c r="B215" s="20"/>
      <c r="C215" s="20"/>
      <c r="T215" s="3"/>
      <c r="U215" s="3"/>
      <c r="V215" s="3"/>
      <c r="W215" s="3"/>
      <c r="X215" s="3"/>
      <c r="Y215" s="14"/>
      <c r="Z215" s="14"/>
      <c r="AA215" s="14"/>
    </row>
    <row r="216" spans="1:27">
      <c r="A216" s="20"/>
      <c r="B216" s="20"/>
      <c r="C216" s="20"/>
      <c r="T216" s="3"/>
      <c r="U216" s="3"/>
      <c r="V216" s="3"/>
      <c r="W216" s="3"/>
      <c r="X216" s="3"/>
      <c r="Y216" s="14"/>
      <c r="Z216" s="14"/>
      <c r="AA216" s="14"/>
    </row>
    <row r="217" spans="1:27">
      <c r="A217" s="20"/>
      <c r="B217" s="20"/>
      <c r="C217" s="20"/>
      <c r="T217" s="3"/>
      <c r="U217" s="3"/>
      <c r="V217" s="3"/>
      <c r="W217" s="3"/>
      <c r="X217" s="3"/>
      <c r="Y217" s="14"/>
      <c r="Z217" s="14"/>
      <c r="AA217" s="14"/>
    </row>
    <row r="218" spans="1:27">
      <c r="A218" s="20"/>
      <c r="B218" s="20"/>
      <c r="C218" s="20"/>
      <c r="T218" s="3"/>
      <c r="U218" s="3"/>
      <c r="V218" s="3"/>
      <c r="W218" s="3"/>
      <c r="X218" s="3"/>
      <c r="Y218" s="14"/>
      <c r="Z218" s="14"/>
      <c r="AA218" s="14"/>
    </row>
    <row r="219" spans="1:27">
      <c r="A219" s="20"/>
      <c r="B219" s="20"/>
      <c r="C219" s="20"/>
      <c r="T219" s="3"/>
      <c r="U219" s="3"/>
      <c r="V219" s="3"/>
      <c r="W219" s="3"/>
      <c r="X219" s="3"/>
      <c r="Y219" s="14"/>
      <c r="Z219" s="14"/>
      <c r="AA219" s="14"/>
    </row>
    <row r="220" spans="1:27">
      <c r="A220" s="20"/>
      <c r="B220" s="20"/>
      <c r="C220" s="20"/>
      <c r="T220" s="3"/>
      <c r="U220" s="3"/>
      <c r="V220" s="3"/>
      <c r="W220" s="3"/>
      <c r="X220" s="3"/>
      <c r="Y220" s="14"/>
      <c r="Z220" s="14"/>
      <c r="AA220" s="14"/>
    </row>
    <row r="221" spans="1:27">
      <c r="A221" s="20"/>
      <c r="B221" s="20"/>
      <c r="C221" s="20"/>
      <c r="T221" s="3"/>
      <c r="U221" s="3"/>
      <c r="V221" s="3"/>
      <c r="W221" s="3"/>
      <c r="X221" s="3"/>
      <c r="Y221" s="14"/>
      <c r="Z221" s="14"/>
      <c r="AA221" s="14"/>
    </row>
    <row r="222" spans="1:27">
      <c r="A222" s="20"/>
      <c r="B222" s="20"/>
      <c r="C222" s="20"/>
      <c r="T222" s="3"/>
      <c r="U222" s="3"/>
      <c r="V222" s="3"/>
      <c r="W222" s="3"/>
      <c r="X222" s="3"/>
      <c r="Y222" s="14"/>
      <c r="Z222" s="14"/>
      <c r="AA222" s="14"/>
    </row>
    <row r="223" spans="1:27">
      <c r="A223" s="20"/>
      <c r="B223" s="20"/>
      <c r="C223" s="20"/>
      <c r="T223" s="3"/>
      <c r="U223" s="3"/>
      <c r="V223" s="3"/>
      <c r="W223" s="3"/>
      <c r="X223" s="3"/>
      <c r="Y223" s="14"/>
      <c r="Z223" s="14"/>
      <c r="AA223" s="14"/>
    </row>
    <row r="224" spans="1:27">
      <c r="A224" s="20"/>
      <c r="B224" s="20"/>
      <c r="C224" s="20"/>
      <c r="T224" s="3"/>
      <c r="U224" s="3"/>
      <c r="V224" s="3"/>
      <c r="W224" s="3"/>
      <c r="X224" s="3"/>
      <c r="Y224" s="14"/>
      <c r="Z224" s="14"/>
      <c r="AA224" s="14"/>
    </row>
    <row r="225" spans="1:27">
      <c r="A225" s="20"/>
      <c r="B225" s="20"/>
      <c r="C225" s="20"/>
      <c r="T225" s="3"/>
      <c r="U225" s="3"/>
      <c r="V225" s="3"/>
      <c r="W225" s="3"/>
      <c r="X225" s="3"/>
      <c r="Y225" s="14"/>
      <c r="Z225" s="14"/>
      <c r="AA225" s="14"/>
    </row>
    <row r="226" spans="1:27">
      <c r="A226" s="20"/>
      <c r="B226" s="20"/>
      <c r="C226" s="20"/>
      <c r="T226" s="3"/>
      <c r="U226" s="3"/>
      <c r="V226" s="3"/>
      <c r="W226" s="3"/>
      <c r="X226" s="3"/>
      <c r="Y226" s="14"/>
      <c r="Z226" s="14"/>
      <c r="AA226" s="14"/>
    </row>
    <row r="227" spans="1:27">
      <c r="A227" s="20"/>
      <c r="B227" s="20"/>
      <c r="C227" s="20"/>
      <c r="T227" s="3"/>
      <c r="U227" s="3"/>
      <c r="V227" s="3"/>
      <c r="W227" s="3"/>
      <c r="X227" s="3"/>
      <c r="Y227" s="14"/>
      <c r="Z227" s="14"/>
      <c r="AA227" s="14"/>
    </row>
    <row r="228" spans="1:27">
      <c r="A228" s="20"/>
      <c r="B228" s="20"/>
      <c r="C228" s="20"/>
      <c r="T228" s="3"/>
      <c r="U228" s="3"/>
      <c r="V228" s="3"/>
      <c r="W228" s="3"/>
      <c r="X228" s="3"/>
      <c r="Y228" s="14"/>
      <c r="Z228" s="14"/>
      <c r="AA228" s="14"/>
    </row>
    <row r="229" spans="1:27">
      <c r="A229" s="20"/>
      <c r="B229" s="20"/>
      <c r="C229" s="20"/>
      <c r="T229" s="3"/>
      <c r="U229" s="3"/>
      <c r="V229" s="3"/>
      <c r="W229" s="3"/>
      <c r="X229" s="3"/>
      <c r="Y229" s="14"/>
      <c r="Z229" s="14"/>
      <c r="AA229" s="14"/>
    </row>
    <row r="230" spans="1:27">
      <c r="A230" s="20"/>
      <c r="B230" s="20"/>
      <c r="C230" s="20"/>
      <c r="T230" s="3"/>
      <c r="U230" s="3"/>
      <c r="V230" s="3"/>
      <c r="W230" s="3"/>
      <c r="X230" s="3"/>
      <c r="Y230" s="14"/>
      <c r="Z230" s="14"/>
      <c r="AA230" s="14"/>
    </row>
    <row r="231" spans="1:27">
      <c r="A231" s="20"/>
      <c r="B231" s="20"/>
      <c r="C231" s="20"/>
      <c r="T231" s="3"/>
      <c r="U231" s="3"/>
      <c r="V231" s="3"/>
      <c r="W231" s="3"/>
      <c r="X231" s="3"/>
      <c r="Y231" s="14"/>
      <c r="Z231" s="14"/>
      <c r="AA231" s="14"/>
    </row>
    <row r="232" spans="1:27">
      <c r="A232" s="20"/>
      <c r="B232" s="20"/>
      <c r="C232" s="20"/>
      <c r="T232" s="3"/>
      <c r="U232" s="3"/>
      <c r="V232" s="3"/>
      <c r="W232" s="3"/>
      <c r="X232" s="3"/>
      <c r="Y232" s="14"/>
      <c r="Z232" s="14"/>
      <c r="AA232" s="14"/>
    </row>
    <row r="233" spans="1:27">
      <c r="A233" s="20"/>
      <c r="B233" s="20"/>
      <c r="C233" s="20"/>
      <c r="T233" s="3"/>
      <c r="U233" s="3"/>
      <c r="V233" s="3"/>
      <c r="W233" s="3"/>
      <c r="X233" s="3"/>
      <c r="Y233" s="14"/>
      <c r="Z233" s="14"/>
      <c r="AA233" s="14"/>
    </row>
    <row r="234" spans="1:27">
      <c r="A234" s="20"/>
      <c r="B234" s="20"/>
      <c r="C234" s="20"/>
      <c r="T234" s="3"/>
      <c r="U234" s="3"/>
      <c r="V234" s="3"/>
      <c r="W234" s="3"/>
      <c r="X234" s="3"/>
      <c r="Y234" s="14"/>
      <c r="Z234" s="14"/>
      <c r="AA234" s="14"/>
    </row>
    <row r="235" spans="1:27">
      <c r="A235" s="20"/>
      <c r="B235" s="20"/>
      <c r="C235" s="20"/>
      <c r="T235" s="3"/>
      <c r="U235" s="3"/>
      <c r="V235" s="3"/>
      <c r="W235" s="3"/>
      <c r="X235" s="3"/>
      <c r="Y235" s="14"/>
      <c r="Z235" s="14"/>
      <c r="AA235" s="14"/>
    </row>
    <row r="236" spans="1:27">
      <c r="A236" s="20"/>
      <c r="B236" s="20"/>
      <c r="C236" s="20"/>
      <c r="T236" s="3"/>
      <c r="U236" s="3"/>
      <c r="V236" s="3"/>
      <c r="W236" s="3"/>
      <c r="X236" s="3"/>
      <c r="Y236" s="14"/>
      <c r="Z236" s="14"/>
      <c r="AA236" s="14"/>
    </row>
    <row r="237" spans="1:27">
      <c r="A237" s="20"/>
      <c r="B237" s="20"/>
      <c r="C237" s="20"/>
      <c r="T237" s="3"/>
      <c r="U237" s="3"/>
      <c r="V237" s="3"/>
      <c r="W237" s="3"/>
      <c r="X237" s="3"/>
      <c r="Y237" s="14"/>
      <c r="Z237" s="14"/>
      <c r="AA237" s="14"/>
    </row>
    <row r="238" spans="1:27">
      <c r="A238" s="20"/>
      <c r="B238" s="20"/>
      <c r="C238" s="20"/>
      <c r="T238" s="3"/>
      <c r="U238" s="3"/>
      <c r="V238" s="3"/>
      <c r="W238" s="3"/>
      <c r="X238" s="3"/>
      <c r="Y238" s="14"/>
      <c r="Z238" s="14"/>
      <c r="AA238" s="14"/>
    </row>
    <row r="239" spans="1:27">
      <c r="A239" s="20"/>
      <c r="B239" s="20"/>
      <c r="C239" s="20"/>
      <c r="T239" s="3"/>
      <c r="U239" s="3"/>
      <c r="V239" s="3"/>
      <c r="W239" s="3"/>
      <c r="X239" s="3"/>
      <c r="Y239" s="14"/>
      <c r="Z239" s="14"/>
      <c r="AA239" s="14"/>
    </row>
    <row r="240" spans="1:27">
      <c r="A240" s="20"/>
      <c r="B240" s="20"/>
      <c r="C240" s="20"/>
      <c r="T240" s="3"/>
      <c r="U240" s="3"/>
      <c r="V240" s="3"/>
      <c r="W240" s="3"/>
      <c r="X240" s="3"/>
      <c r="Y240" s="14"/>
      <c r="Z240" s="14"/>
      <c r="AA240" s="14"/>
    </row>
    <row r="241" spans="1:27">
      <c r="A241" s="20"/>
      <c r="B241" s="20"/>
      <c r="C241" s="20"/>
      <c r="T241" s="3"/>
      <c r="U241" s="3"/>
      <c r="V241" s="3"/>
      <c r="W241" s="3"/>
      <c r="X241" s="3"/>
      <c r="Y241" s="14"/>
      <c r="Z241" s="14"/>
      <c r="AA241" s="14"/>
    </row>
    <row r="242" spans="1:27">
      <c r="A242" s="20"/>
      <c r="B242" s="20"/>
      <c r="C242" s="20"/>
      <c r="T242" s="3"/>
      <c r="U242" s="3"/>
      <c r="V242" s="3"/>
      <c r="W242" s="3"/>
      <c r="X242" s="3"/>
      <c r="Y242" s="14"/>
      <c r="Z242" s="14"/>
      <c r="AA242" s="14"/>
    </row>
    <row r="243" spans="1:27">
      <c r="A243" s="20"/>
      <c r="B243" s="20"/>
      <c r="C243" s="20"/>
      <c r="T243" s="3"/>
      <c r="U243" s="3"/>
      <c r="V243" s="3"/>
      <c r="W243" s="3"/>
      <c r="X243" s="3"/>
      <c r="Y243" s="14"/>
      <c r="Z243" s="14"/>
      <c r="AA243" s="14"/>
    </row>
    <row r="244" spans="1:27">
      <c r="A244" s="20"/>
      <c r="B244" s="20"/>
      <c r="C244" s="20"/>
      <c r="T244" s="3"/>
      <c r="U244" s="3"/>
      <c r="V244" s="3"/>
      <c r="W244" s="3"/>
      <c r="X244" s="3"/>
      <c r="Y244" s="14"/>
      <c r="Z244" s="14"/>
      <c r="AA244" s="14"/>
    </row>
    <row r="245" spans="1:27">
      <c r="A245" s="20"/>
      <c r="B245" s="20"/>
      <c r="C245" s="20"/>
      <c r="T245" s="3"/>
      <c r="U245" s="3"/>
      <c r="V245" s="3"/>
      <c r="W245" s="3"/>
      <c r="X245" s="3"/>
      <c r="Y245" s="14"/>
      <c r="Z245" s="14"/>
      <c r="AA245" s="14"/>
    </row>
    <row r="246" spans="1:27">
      <c r="A246" s="20"/>
      <c r="B246" s="20"/>
      <c r="C246" s="20"/>
      <c r="T246" s="3"/>
      <c r="U246" s="3"/>
      <c r="V246" s="3"/>
      <c r="W246" s="3"/>
      <c r="X246" s="3"/>
      <c r="Y246" s="14"/>
      <c r="Z246" s="14"/>
      <c r="AA246" s="14"/>
    </row>
    <row r="247" spans="1:27">
      <c r="A247" s="20"/>
      <c r="B247" s="20"/>
      <c r="C247" s="20"/>
      <c r="T247" s="3"/>
      <c r="U247" s="3"/>
      <c r="V247" s="3"/>
      <c r="W247" s="3"/>
      <c r="X247" s="3"/>
      <c r="Y247" s="14"/>
      <c r="Z247" s="14"/>
      <c r="AA247" s="14"/>
    </row>
    <row r="248" spans="1:27">
      <c r="A248" s="20"/>
      <c r="B248" s="20"/>
      <c r="C248" s="20"/>
      <c r="T248" s="3"/>
      <c r="U248" s="3"/>
      <c r="V248" s="3"/>
      <c r="W248" s="3"/>
      <c r="X248" s="3"/>
      <c r="Y248" s="14"/>
      <c r="Z248" s="14"/>
      <c r="AA248" s="14"/>
    </row>
    <row r="249" spans="1:27">
      <c r="A249" s="20"/>
      <c r="B249" s="20"/>
      <c r="C249" s="20"/>
      <c r="T249" s="3"/>
      <c r="U249" s="3"/>
      <c r="V249" s="3"/>
      <c r="W249" s="3"/>
      <c r="X249" s="3"/>
      <c r="Y249" s="14"/>
      <c r="Z249" s="14"/>
      <c r="AA249" s="14"/>
    </row>
    <row r="250" spans="1:27">
      <c r="A250" s="20"/>
      <c r="B250" s="20"/>
      <c r="C250" s="20"/>
      <c r="T250" s="3"/>
      <c r="U250" s="3"/>
      <c r="V250" s="3"/>
      <c r="W250" s="3"/>
      <c r="X250" s="3"/>
      <c r="Y250" s="14"/>
      <c r="Z250" s="14"/>
      <c r="AA250" s="14"/>
    </row>
    <row r="251" spans="1:27">
      <c r="A251" s="20"/>
      <c r="B251" s="20"/>
      <c r="C251" s="20"/>
      <c r="T251" s="3"/>
      <c r="U251" s="3"/>
      <c r="V251" s="3"/>
      <c r="W251" s="3"/>
      <c r="X251" s="3"/>
      <c r="Y251" s="14"/>
      <c r="Z251" s="14"/>
      <c r="AA251" s="14"/>
    </row>
    <row r="252" spans="1:27">
      <c r="A252" s="20"/>
      <c r="B252" s="20"/>
      <c r="C252" s="20"/>
      <c r="T252" s="3"/>
      <c r="U252" s="3"/>
      <c r="V252" s="3"/>
      <c r="W252" s="3"/>
      <c r="X252" s="3"/>
      <c r="Y252" s="14"/>
      <c r="Z252" s="14"/>
      <c r="AA252" s="14"/>
    </row>
    <row r="253" spans="1:27">
      <c r="A253" s="20"/>
      <c r="B253" s="20"/>
      <c r="C253" s="20"/>
      <c r="T253" s="3"/>
      <c r="U253" s="3"/>
      <c r="V253" s="3"/>
      <c r="W253" s="3"/>
      <c r="X253" s="3"/>
      <c r="Y253" s="14"/>
      <c r="Z253" s="14"/>
      <c r="AA253" s="14"/>
    </row>
    <row r="254" spans="1:27">
      <c r="A254" s="20"/>
      <c r="B254" s="20"/>
      <c r="C254" s="20"/>
      <c r="T254" s="3"/>
      <c r="U254" s="3"/>
      <c r="V254" s="3"/>
      <c r="W254" s="3"/>
      <c r="X254" s="3"/>
      <c r="Y254" s="14"/>
      <c r="Z254" s="14"/>
      <c r="AA254" s="14"/>
    </row>
    <row r="255" spans="1:27">
      <c r="A255" s="20"/>
      <c r="B255" s="20"/>
      <c r="C255" s="20"/>
      <c r="T255" s="3"/>
      <c r="U255" s="3"/>
      <c r="V255" s="3"/>
      <c r="W255" s="3"/>
      <c r="X255" s="3"/>
      <c r="Y255" s="14"/>
      <c r="Z255" s="14"/>
      <c r="AA255" s="14"/>
    </row>
    <row r="256" spans="1:27">
      <c r="A256" s="20"/>
      <c r="B256" s="20"/>
      <c r="C256" s="20"/>
      <c r="T256" s="3"/>
      <c r="U256" s="3"/>
      <c r="V256" s="3"/>
      <c r="W256" s="3"/>
      <c r="X256" s="3"/>
      <c r="Y256" s="14"/>
      <c r="Z256" s="14"/>
      <c r="AA256" s="14"/>
    </row>
    <row r="257" spans="1:27">
      <c r="A257" s="20"/>
      <c r="B257" s="20"/>
      <c r="C257" s="20"/>
      <c r="T257" s="3"/>
      <c r="U257" s="3"/>
      <c r="V257" s="3"/>
      <c r="W257" s="3"/>
      <c r="X257" s="3"/>
      <c r="Y257" s="14"/>
      <c r="Z257" s="14"/>
      <c r="AA257" s="14"/>
    </row>
    <row r="258" spans="1:27">
      <c r="A258" s="20"/>
      <c r="B258" s="20"/>
      <c r="C258" s="20"/>
      <c r="T258" s="3"/>
      <c r="U258" s="3"/>
      <c r="V258" s="3"/>
      <c r="W258" s="3"/>
      <c r="X258" s="3"/>
      <c r="Y258" s="14"/>
      <c r="Z258" s="14"/>
      <c r="AA258" s="14"/>
    </row>
    <row r="259" spans="1:27">
      <c r="A259" s="20"/>
      <c r="B259" s="20"/>
      <c r="C259" s="20"/>
      <c r="T259" s="3"/>
      <c r="U259" s="3"/>
      <c r="V259" s="3"/>
      <c r="W259" s="3"/>
      <c r="X259" s="3"/>
      <c r="Y259" s="14"/>
      <c r="Z259" s="14"/>
      <c r="AA259" s="14"/>
    </row>
    <row r="260" spans="1:27">
      <c r="A260" s="20"/>
      <c r="B260" s="20"/>
      <c r="C260" s="20"/>
      <c r="T260" s="3"/>
      <c r="U260" s="3"/>
      <c r="V260" s="3"/>
      <c r="W260" s="3"/>
      <c r="X260" s="3"/>
      <c r="Y260" s="14"/>
      <c r="Z260" s="14"/>
      <c r="AA260" s="14"/>
    </row>
    <row r="261" spans="1:27">
      <c r="A261" s="20"/>
      <c r="B261" s="20"/>
      <c r="C261" s="20"/>
      <c r="T261" s="3"/>
      <c r="U261" s="3"/>
      <c r="V261" s="3"/>
      <c r="W261" s="3"/>
      <c r="X261" s="3"/>
      <c r="Y261" s="14"/>
      <c r="Z261" s="14"/>
      <c r="AA261" s="14"/>
    </row>
    <row r="262" spans="1:27">
      <c r="A262" s="20"/>
      <c r="B262" s="20"/>
      <c r="C262" s="20"/>
      <c r="T262" s="3"/>
      <c r="U262" s="3"/>
      <c r="V262" s="3"/>
      <c r="W262" s="3"/>
      <c r="X262" s="3"/>
      <c r="Y262" s="14"/>
      <c r="Z262" s="14"/>
      <c r="AA262" s="14"/>
    </row>
    <row r="263" spans="1:27">
      <c r="A263" s="20"/>
      <c r="B263" s="20"/>
      <c r="C263" s="20"/>
      <c r="T263" s="3"/>
      <c r="U263" s="3"/>
      <c r="V263" s="3"/>
      <c r="W263" s="3"/>
      <c r="X263" s="3"/>
      <c r="Y263" s="14"/>
      <c r="Z263" s="14"/>
      <c r="AA263" s="14"/>
    </row>
    <row r="264" spans="1:27">
      <c r="A264" s="20"/>
      <c r="B264" s="20"/>
      <c r="C264" s="20"/>
      <c r="T264" s="3"/>
      <c r="U264" s="3"/>
      <c r="V264" s="3"/>
      <c r="W264" s="3"/>
      <c r="X264" s="3"/>
      <c r="Y264" s="14"/>
      <c r="Z264" s="14"/>
      <c r="AA264" s="14"/>
    </row>
    <row r="265" spans="1:27">
      <c r="A265" s="20"/>
      <c r="B265" s="20"/>
      <c r="C265" s="20"/>
      <c r="T265" s="3"/>
      <c r="U265" s="3"/>
      <c r="V265" s="3"/>
      <c r="W265" s="3"/>
      <c r="X265" s="3"/>
      <c r="Y265" s="14"/>
      <c r="Z265" s="14"/>
      <c r="AA265" s="14"/>
    </row>
    <row r="266" spans="1:27">
      <c r="A266" s="20"/>
      <c r="B266" s="20"/>
      <c r="C266" s="20"/>
      <c r="T266" s="3"/>
      <c r="U266" s="3"/>
      <c r="V266" s="3"/>
      <c r="W266" s="3"/>
      <c r="X266" s="3"/>
      <c r="Y266" s="14"/>
      <c r="Z266" s="14"/>
      <c r="AA266" s="14"/>
    </row>
    <row r="267" spans="1:27">
      <c r="A267" s="20"/>
      <c r="B267" s="20"/>
      <c r="C267" s="20"/>
      <c r="T267" s="3"/>
      <c r="U267" s="3"/>
      <c r="V267" s="3"/>
      <c r="W267" s="3"/>
      <c r="X267" s="3"/>
      <c r="Y267" s="14"/>
      <c r="Z267" s="14"/>
      <c r="AA267" s="14"/>
    </row>
    <row r="268" spans="1:27">
      <c r="A268" s="20"/>
      <c r="B268" s="20"/>
      <c r="C268" s="20"/>
      <c r="T268" s="3"/>
      <c r="U268" s="3"/>
      <c r="V268" s="3"/>
      <c r="W268" s="3"/>
      <c r="X268" s="3"/>
      <c r="Y268" s="14"/>
      <c r="Z268" s="14"/>
      <c r="AA268" s="14"/>
    </row>
    <row r="269" spans="1:27">
      <c r="A269" s="20"/>
      <c r="B269" s="20"/>
      <c r="C269" s="20"/>
      <c r="T269" s="3"/>
      <c r="U269" s="3"/>
      <c r="V269" s="3"/>
      <c r="W269" s="3"/>
      <c r="X269" s="3"/>
      <c r="Y269" s="14"/>
      <c r="Z269" s="14"/>
      <c r="AA269" s="14"/>
    </row>
    <row r="270" spans="1:27">
      <c r="A270" s="20"/>
      <c r="B270" s="20"/>
      <c r="C270" s="20"/>
      <c r="T270" s="3"/>
      <c r="U270" s="3"/>
      <c r="V270" s="3"/>
      <c r="W270" s="3"/>
      <c r="X270" s="3"/>
      <c r="Y270" s="14"/>
      <c r="Z270" s="14"/>
      <c r="AA270" s="14"/>
    </row>
    <row r="271" spans="1:27">
      <c r="A271" s="20"/>
      <c r="B271" s="20"/>
      <c r="C271" s="20"/>
      <c r="T271" s="3"/>
      <c r="U271" s="3"/>
      <c r="V271" s="3"/>
      <c r="W271" s="3"/>
      <c r="X271" s="3"/>
      <c r="Y271" s="14"/>
      <c r="Z271" s="14"/>
      <c r="AA271" s="14"/>
    </row>
    <row r="272" spans="1:27">
      <c r="A272" s="20"/>
      <c r="B272" s="20"/>
      <c r="C272" s="20"/>
      <c r="T272" s="3"/>
      <c r="U272" s="3"/>
      <c r="V272" s="3"/>
      <c r="W272" s="3"/>
      <c r="X272" s="3"/>
      <c r="Y272" s="14"/>
      <c r="Z272" s="14"/>
      <c r="AA272" s="14"/>
    </row>
    <row r="273" spans="1:27">
      <c r="A273" s="20"/>
      <c r="B273" s="20"/>
      <c r="C273" s="20"/>
      <c r="T273" s="3"/>
      <c r="U273" s="3"/>
      <c r="V273" s="3"/>
      <c r="W273" s="3"/>
      <c r="X273" s="3"/>
      <c r="Y273" s="14"/>
      <c r="Z273" s="14"/>
      <c r="AA273" s="14"/>
    </row>
    <row r="274" spans="1:27">
      <c r="A274" s="20"/>
      <c r="B274" s="20"/>
      <c r="C274" s="20"/>
      <c r="T274" s="3"/>
      <c r="U274" s="3"/>
      <c r="V274" s="3"/>
      <c r="W274" s="3"/>
      <c r="X274" s="3"/>
      <c r="Y274" s="14"/>
      <c r="Z274" s="14"/>
      <c r="AA274" s="14"/>
    </row>
    <row r="275" spans="1:27">
      <c r="A275" s="20"/>
      <c r="B275" s="20"/>
      <c r="C275" s="20"/>
      <c r="T275" s="3"/>
      <c r="U275" s="3"/>
      <c r="V275" s="3"/>
      <c r="W275" s="3"/>
      <c r="X275" s="3"/>
      <c r="Y275" s="14"/>
      <c r="Z275" s="14"/>
      <c r="AA275" s="14"/>
    </row>
    <row r="276" spans="1:27">
      <c r="A276" s="20"/>
      <c r="B276" s="20"/>
      <c r="C276" s="20"/>
      <c r="T276" s="3"/>
      <c r="U276" s="3"/>
      <c r="V276" s="3"/>
      <c r="W276" s="3"/>
      <c r="X276" s="3"/>
      <c r="Y276" s="14"/>
      <c r="Z276" s="14"/>
      <c r="AA276" s="14"/>
    </row>
    <row r="277" spans="1:27">
      <c r="A277" s="20"/>
      <c r="B277" s="20"/>
      <c r="C277" s="20"/>
      <c r="T277" s="3"/>
      <c r="U277" s="3"/>
      <c r="V277" s="3"/>
      <c r="W277" s="3"/>
      <c r="X277" s="3"/>
      <c r="Y277" s="14"/>
      <c r="Z277" s="14"/>
      <c r="AA277" s="14"/>
    </row>
    <row r="278" spans="1:27">
      <c r="A278" s="20"/>
      <c r="B278" s="20"/>
      <c r="C278" s="20"/>
      <c r="T278" s="3"/>
      <c r="U278" s="3"/>
      <c r="V278" s="3"/>
      <c r="W278" s="3"/>
      <c r="X278" s="3"/>
      <c r="Y278" s="14"/>
      <c r="Z278" s="14"/>
      <c r="AA278" s="14"/>
    </row>
    <row r="279" spans="1:27">
      <c r="A279" s="20"/>
      <c r="B279" s="20"/>
      <c r="C279" s="20"/>
      <c r="T279" s="3"/>
      <c r="U279" s="3"/>
      <c r="V279" s="3"/>
      <c r="W279" s="3"/>
      <c r="X279" s="3"/>
      <c r="Y279" s="14"/>
      <c r="Z279" s="14"/>
      <c r="AA279" s="14"/>
    </row>
    <row r="280" spans="1:27">
      <c r="A280" s="20"/>
      <c r="B280" s="20"/>
      <c r="C280" s="20"/>
      <c r="T280" s="3"/>
      <c r="U280" s="3"/>
      <c r="V280" s="3"/>
      <c r="W280" s="3"/>
      <c r="X280" s="3"/>
      <c r="Y280" s="14"/>
      <c r="Z280" s="14"/>
      <c r="AA280" s="14"/>
    </row>
    <row r="281" spans="1:27">
      <c r="A281" s="20"/>
      <c r="B281" s="20"/>
      <c r="C281" s="20"/>
      <c r="T281" s="3"/>
      <c r="U281" s="3"/>
      <c r="V281" s="3"/>
      <c r="W281" s="3"/>
      <c r="X281" s="3"/>
      <c r="Y281" s="14"/>
      <c r="Z281" s="14"/>
      <c r="AA281" s="14"/>
    </row>
    <row r="282" spans="1:27">
      <c r="A282" s="20"/>
      <c r="B282" s="20"/>
      <c r="C282" s="20"/>
      <c r="T282" s="3"/>
      <c r="U282" s="3"/>
      <c r="V282" s="3"/>
      <c r="W282" s="3"/>
      <c r="X282" s="3"/>
      <c r="Y282" s="14"/>
      <c r="Z282" s="14"/>
      <c r="AA282" s="14"/>
    </row>
    <row r="283" spans="1:27">
      <c r="A283" s="20"/>
      <c r="B283" s="20"/>
      <c r="C283" s="20"/>
      <c r="T283" s="3"/>
      <c r="U283" s="3"/>
      <c r="V283" s="3"/>
      <c r="W283" s="3"/>
      <c r="X283" s="3"/>
      <c r="Y283" s="14"/>
      <c r="Z283" s="14"/>
      <c r="AA283" s="14"/>
    </row>
    <row r="284" spans="1:27">
      <c r="A284" s="20"/>
      <c r="B284" s="20"/>
      <c r="C284" s="20"/>
      <c r="T284" s="3"/>
      <c r="U284" s="3"/>
      <c r="V284" s="3"/>
      <c r="W284" s="3"/>
      <c r="X284" s="3"/>
      <c r="Y284" s="14"/>
      <c r="Z284" s="14"/>
      <c r="AA284" s="14"/>
    </row>
    <row r="285" spans="1:27">
      <c r="A285" s="20"/>
      <c r="B285" s="20"/>
      <c r="C285" s="20"/>
      <c r="T285" s="3"/>
      <c r="U285" s="3"/>
      <c r="V285" s="3"/>
      <c r="W285" s="3"/>
      <c r="X285" s="3"/>
      <c r="Y285" s="14"/>
      <c r="Z285" s="14"/>
      <c r="AA285" s="14"/>
    </row>
    <row r="286" spans="1:27">
      <c r="A286" s="20"/>
      <c r="B286" s="20"/>
      <c r="C286" s="20"/>
      <c r="T286" s="3"/>
      <c r="U286" s="3"/>
      <c r="V286" s="3"/>
      <c r="W286" s="3"/>
      <c r="X286" s="3"/>
      <c r="Y286" s="14"/>
      <c r="Z286" s="14"/>
      <c r="AA286" s="14"/>
    </row>
    <row r="287" spans="1:27">
      <c r="A287" s="20"/>
      <c r="B287" s="20"/>
      <c r="C287" s="20"/>
      <c r="T287" s="3"/>
      <c r="U287" s="3"/>
      <c r="V287" s="3"/>
      <c r="W287" s="3"/>
      <c r="X287" s="3"/>
      <c r="Y287" s="14"/>
      <c r="Z287" s="14"/>
      <c r="AA287" s="14"/>
    </row>
    <row r="288" spans="1:27">
      <c r="A288" s="20"/>
      <c r="B288" s="20"/>
      <c r="C288" s="20"/>
      <c r="T288" s="3"/>
      <c r="U288" s="3"/>
      <c r="V288" s="3"/>
      <c r="W288" s="3"/>
      <c r="X288" s="3"/>
      <c r="Y288" s="14"/>
      <c r="Z288" s="14"/>
      <c r="AA288" s="14"/>
    </row>
    <row r="289" spans="1:27">
      <c r="A289" s="20"/>
      <c r="B289" s="20"/>
      <c r="C289" s="20"/>
      <c r="T289" s="3"/>
      <c r="U289" s="3"/>
      <c r="V289" s="3"/>
      <c r="W289" s="3"/>
      <c r="X289" s="3"/>
      <c r="Y289" s="14"/>
      <c r="Z289" s="14"/>
      <c r="AA289" s="14"/>
    </row>
    <row r="290" spans="1:27">
      <c r="A290" s="20"/>
      <c r="B290" s="20"/>
      <c r="C290" s="20"/>
      <c r="T290" s="3"/>
      <c r="U290" s="3"/>
      <c r="V290" s="3"/>
      <c r="W290" s="3"/>
      <c r="X290" s="3"/>
      <c r="Y290" s="14"/>
      <c r="Z290" s="14"/>
      <c r="AA290" s="14"/>
    </row>
    <row r="291" spans="1:27">
      <c r="A291" s="20"/>
      <c r="B291" s="20"/>
      <c r="C291" s="20"/>
      <c r="T291" s="3"/>
      <c r="U291" s="3"/>
      <c r="V291" s="3"/>
      <c r="W291" s="3"/>
      <c r="X291" s="3"/>
      <c r="Y291" s="14"/>
      <c r="Z291" s="14"/>
      <c r="AA291" s="14"/>
    </row>
    <row r="292" spans="1:27">
      <c r="A292" s="20"/>
      <c r="B292" s="20"/>
      <c r="C292" s="20"/>
      <c r="T292" s="3"/>
      <c r="U292" s="3"/>
      <c r="V292" s="3"/>
      <c r="W292" s="3"/>
      <c r="X292" s="3"/>
      <c r="Y292" s="14"/>
      <c r="Z292" s="14"/>
      <c r="AA292" s="14"/>
    </row>
    <row r="293" spans="1:27">
      <c r="A293" s="20"/>
      <c r="B293" s="20"/>
      <c r="C293" s="20"/>
      <c r="T293" s="3"/>
      <c r="U293" s="3"/>
      <c r="V293" s="3"/>
      <c r="W293" s="3"/>
      <c r="X293" s="3"/>
      <c r="Y293" s="14"/>
      <c r="Z293" s="14"/>
      <c r="AA293" s="14"/>
    </row>
    <row r="294" spans="1:27">
      <c r="A294" s="20"/>
      <c r="B294" s="20"/>
      <c r="C294" s="20"/>
      <c r="T294" s="3"/>
      <c r="U294" s="3"/>
      <c r="V294" s="3"/>
      <c r="W294" s="3"/>
      <c r="X294" s="3"/>
      <c r="Y294" s="14"/>
      <c r="Z294" s="14"/>
      <c r="AA294" s="14"/>
    </row>
    <row r="295" spans="1:27">
      <c r="A295" s="20"/>
      <c r="B295" s="20"/>
      <c r="C295" s="20"/>
      <c r="T295" s="3"/>
      <c r="U295" s="3"/>
      <c r="V295" s="3"/>
      <c r="W295" s="3"/>
      <c r="X295" s="3"/>
      <c r="Y295" s="14"/>
      <c r="Z295" s="14"/>
      <c r="AA295" s="14"/>
    </row>
    <row r="296" spans="1:27">
      <c r="A296" s="20"/>
      <c r="B296" s="20"/>
      <c r="C296" s="20"/>
      <c r="T296" s="3"/>
      <c r="U296" s="3"/>
      <c r="V296" s="3"/>
      <c r="W296" s="3"/>
      <c r="X296" s="3"/>
      <c r="Y296" s="14"/>
      <c r="Z296" s="14"/>
      <c r="AA296" s="14"/>
    </row>
    <row r="297" spans="1:27">
      <c r="A297" s="20"/>
      <c r="B297" s="20"/>
      <c r="C297" s="20"/>
      <c r="T297" s="3"/>
      <c r="U297" s="3"/>
      <c r="V297" s="3"/>
      <c r="W297" s="3"/>
      <c r="X297" s="3"/>
      <c r="Y297" s="14"/>
      <c r="Z297" s="14"/>
      <c r="AA297" s="14"/>
    </row>
    <row r="298" spans="1:27">
      <c r="A298" s="20"/>
      <c r="B298" s="20"/>
      <c r="C298" s="20"/>
    </row>
  </sheetData>
  <mergeCells count="4">
    <mergeCell ref="D3:L3"/>
    <mergeCell ref="A2:B2"/>
    <mergeCell ref="O2:Q2"/>
    <mergeCell ref="G63:Q63"/>
  </mergeCells>
  <conditionalFormatting sqref="Q1:Q62 Q64:Q1048576">
    <cfRule type="cellIs" dxfId="3" priority="2" operator="equal">
      <formula>3</formula>
    </cfRule>
    <cfRule type="cellIs" dxfId="2" priority="3" operator="equal">
      <formula>2</formula>
    </cfRule>
    <cfRule type="cellIs" dxfId="1" priority="4" operator="equal">
      <formula>1</formula>
    </cfRule>
  </conditionalFormatting>
  <conditionalFormatting sqref="T1:X1048576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"/>
  <sheetViews>
    <sheetView workbookViewId="0">
      <selection activeCell="Q8" sqref="Q8:S8"/>
    </sheetView>
  </sheetViews>
  <sheetFormatPr defaultColWidth="8.875" defaultRowHeight="15.75"/>
  <cols>
    <col min="1" max="1" width="4.125" customWidth="1"/>
    <col min="2" max="2" width="13.875" customWidth="1"/>
    <col min="4" max="4" width="11.875" customWidth="1"/>
    <col min="5" max="5" width="2.125" customWidth="1"/>
    <col min="6" max="6" width="3.875" customWidth="1"/>
    <col min="7" max="7" width="16.5" customWidth="1"/>
    <col min="9" max="9" width="9.625" customWidth="1"/>
    <col min="10" max="10" width="3.125" customWidth="1"/>
    <col min="11" max="11" width="3.625" customWidth="1"/>
    <col min="12" max="12" width="15.625" customWidth="1"/>
    <col min="14" max="14" width="11.875" customWidth="1"/>
    <col min="15" max="15" width="2.625" customWidth="1"/>
    <col min="16" max="16" width="2.875" customWidth="1"/>
    <col min="17" max="17" width="14" customWidth="1"/>
    <col min="19" max="19" width="11.125" customWidth="1"/>
  </cols>
  <sheetData>
    <row r="1" spans="1:20">
      <c r="B1" s="17" t="s">
        <v>13</v>
      </c>
      <c r="C1" s="97" t="s">
        <v>29</v>
      </c>
      <c r="D1" s="98"/>
      <c r="F1" s="11"/>
      <c r="G1" s="17" t="s">
        <v>16</v>
      </c>
      <c r="H1" s="97" t="s">
        <v>30</v>
      </c>
      <c r="I1" s="98"/>
      <c r="K1" s="11"/>
      <c r="L1" s="17" t="s">
        <v>18</v>
      </c>
      <c r="M1" s="97" t="s">
        <v>19</v>
      </c>
      <c r="N1" s="98"/>
      <c r="P1" s="11"/>
      <c r="Q1" s="17" t="s">
        <v>20</v>
      </c>
      <c r="R1" s="97" t="s">
        <v>31</v>
      </c>
      <c r="S1" s="98"/>
    </row>
    <row r="2" spans="1:20">
      <c r="B2" s="17" t="s">
        <v>32</v>
      </c>
      <c r="C2" s="15" t="s">
        <v>33</v>
      </c>
      <c r="D2" s="55" t="s">
        <v>34</v>
      </c>
      <c r="F2" s="11"/>
      <c r="G2" s="17" t="s">
        <v>32</v>
      </c>
      <c r="H2" s="15" t="s">
        <v>33</v>
      </c>
      <c r="I2" s="55" t="s">
        <v>34</v>
      </c>
      <c r="K2" s="11"/>
      <c r="L2" s="17" t="s">
        <v>32</v>
      </c>
      <c r="M2" s="15" t="s">
        <v>33</v>
      </c>
      <c r="N2" s="55" t="s">
        <v>34</v>
      </c>
      <c r="P2" s="11"/>
      <c r="Q2" s="17" t="s">
        <v>32</v>
      </c>
      <c r="R2" s="15" t="s">
        <v>33</v>
      </c>
      <c r="S2" s="55" t="s">
        <v>34</v>
      </c>
    </row>
    <row r="3" spans="1:20">
      <c r="A3" s="11"/>
      <c r="B3" s="6" t="s">
        <v>35</v>
      </c>
      <c r="C3" s="15" t="s">
        <v>36</v>
      </c>
      <c r="D3" s="6" t="s">
        <v>37</v>
      </c>
      <c r="F3" s="11"/>
      <c r="G3" s="44" t="s">
        <v>38</v>
      </c>
      <c r="H3" s="46" t="s">
        <v>39</v>
      </c>
      <c r="I3" s="44" t="s">
        <v>40</v>
      </c>
      <c r="J3" s="21"/>
      <c r="K3" s="11"/>
      <c r="L3" s="44" t="s">
        <v>41</v>
      </c>
      <c r="M3" s="46" t="s">
        <v>42</v>
      </c>
      <c r="N3" s="44" t="s">
        <v>40</v>
      </c>
      <c r="P3" s="11"/>
      <c r="Q3" s="44" t="s">
        <v>22</v>
      </c>
      <c r="R3" s="46" t="s">
        <v>43</v>
      </c>
      <c r="S3" s="44" t="s">
        <v>40</v>
      </c>
    </row>
    <row r="4" spans="1:20">
      <c r="A4" s="11"/>
      <c r="B4" s="6" t="s">
        <v>44</v>
      </c>
      <c r="C4" s="15" t="s">
        <v>45</v>
      </c>
      <c r="D4" s="6" t="s">
        <v>46</v>
      </c>
      <c r="F4" s="11"/>
      <c r="G4" s="6" t="s">
        <v>47</v>
      </c>
      <c r="H4" s="15" t="s">
        <v>48</v>
      </c>
      <c r="I4" s="6" t="s">
        <v>40</v>
      </c>
      <c r="J4" s="21"/>
      <c r="K4" s="11"/>
      <c r="L4" s="6" t="s">
        <v>49</v>
      </c>
      <c r="M4" s="15" t="s">
        <v>50</v>
      </c>
      <c r="N4" s="6" t="s">
        <v>51</v>
      </c>
      <c r="P4" s="11"/>
      <c r="Q4" s="44" t="s">
        <v>23</v>
      </c>
      <c r="R4" s="46" t="s">
        <v>52</v>
      </c>
      <c r="S4" s="44" t="s">
        <v>40</v>
      </c>
    </row>
    <row r="5" spans="1:20">
      <c r="A5" s="11"/>
      <c r="B5" s="6" t="s">
        <v>15</v>
      </c>
      <c r="C5" s="15" t="s">
        <v>53</v>
      </c>
      <c r="D5" s="6" t="s">
        <v>46</v>
      </c>
      <c r="F5" s="11"/>
      <c r="G5" s="6" t="s">
        <v>54</v>
      </c>
      <c r="H5" s="15" t="s">
        <v>55</v>
      </c>
      <c r="I5" s="6" t="s">
        <v>40</v>
      </c>
      <c r="J5" s="21"/>
      <c r="K5" s="11"/>
      <c r="L5" s="6" t="s">
        <v>56</v>
      </c>
      <c r="M5" s="15" t="s">
        <v>57</v>
      </c>
      <c r="N5" s="6" t="s">
        <v>51</v>
      </c>
      <c r="P5" s="11"/>
      <c r="Q5" s="6" t="s">
        <v>58</v>
      </c>
      <c r="R5" s="15" t="s">
        <v>59</v>
      </c>
      <c r="S5" s="19" t="s">
        <v>51</v>
      </c>
    </row>
    <row r="6" spans="1:20">
      <c r="A6" s="11"/>
      <c r="B6" s="47" t="s">
        <v>60</v>
      </c>
      <c r="C6" s="56" t="s">
        <v>61</v>
      </c>
      <c r="D6" s="48" t="s">
        <v>3</v>
      </c>
      <c r="F6" s="11"/>
      <c r="G6" s="44" t="s">
        <v>62</v>
      </c>
      <c r="H6" s="46" t="s">
        <v>63</v>
      </c>
      <c r="I6" s="44" t="s">
        <v>40</v>
      </c>
      <c r="J6" s="21"/>
      <c r="K6" s="11"/>
      <c r="L6" s="6" t="s">
        <v>64</v>
      </c>
      <c r="M6" s="15" t="s">
        <v>65</v>
      </c>
      <c r="N6" s="6" t="s">
        <v>51</v>
      </c>
      <c r="P6" s="11"/>
      <c r="Q6" s="44" t="s">
        <v>66</v>
      </c>
      <c r="R6" s="46" t="s">
        <v>67</v>
      </c>
      <c r="S6" s="44" t="s">
        <v>40</v>
      </c>
    </row>
    <row r="7" spans="1:20">
      <c r="A7" s="11"/>
      <c r="B7" s="47" t="s">
        <v>68</v>
      </c>
      <c r="C7" s="56" t="s">
        <v>69</v>
      </c>
      <c r="D7" s="48" t="s">
        <v>3</v>
      </c>
      <c r="F7" s="11"/>
      <c r="G7" s="6" t="s">
        <v>70</v>
      </c>
      <c r="H7" s="15" t="s">
        <v>71</v>
      </c>
      <c r="I7" s="6" t="s">
        <v>40</v>
      </c>
      <c r="J7" s="21"/>
      <c r="K7" s="11"/>
      <c r="L7" s="6" t="s">
        <v>72</v>
      </c>
      <c r="M7" s="15" t="s">
        <v>73</v>
      </c>
      <c r="N7" s="6" t="s">
        <v>51</v>
      </c>
      <c r="P7" s="11"/>
      <c r="Q7" s="44" t="s">
        <v>74</v>
      </c>
      <c r="R7" s="46" t="s">
        <v>75</v>
      </c>
      <c r="S7" s="44" t="s">
        <v>40</v>
      </c>
    </row>
    <row r="8" spans="1:20">
      <c r="A8" s="11"/>
      <c r="B8" s="49" t="s">
        <v>76</v>
      </c>
      <c r="C8" s="56" t="s">
        <v>77</v>
      </c>
      <c r="D8" s="48" t="s">
        <v>3</v>
      </c>
      <c r="F8" s="11"/>
      <c r="G8" s="6" t="s">
        <v>78</v>
      </c>
      <c r="H8" s="15" t="s">
        <v>79</v>
      </c>
      <c r="I8" s="6" t="s">
        <v>37</v>
      </c>
      <c r="J8" s="21"/>
      <c r="K8" s="11"/>
      <c r="L8" s="6" t="s">
        <v>26</v>
      </c>
      <c r="M8" s="15" t="s">
        <v>80</v>
      </c>
      <c r="N8" s="6" t="s">
        <v>46</v>
      </c>
      <c r="P8" s="11"/>
      <c r="Q8" s="19" t="s">
        <v>81</v>
      </c>
      <c r="R8" s="15" t="s">
        <v>82</v>
      </c>
      <c r="S8" s="6" t="s">
        <v>40</v>
      </c>
    </row>
    <row r="9" spans="1:20">
      <c r="A9" s="11"/>
      <c r="B9" s="47" t="s">
        <v>83</v>
      </c>
      <c r="C9" s="56" t="s">
        <v>84</v>
      </c>
      <c r="D9" s="48" t="s">
        <v>3</v>
      </c>
      <c r="F9" s="11"/>
      <c r="G9" s="6" t="s">
        <v>85</v>
      </c>
      <c r="H9" s="15" t="s">
        <v>86</v>
      </c>
      <c r="I9" s="6" t="s">
        <v>37</v>
      </c>
      <c r="J9" s="21"/>
      <c r="K9" s="11"/>
      <c r="L9" s="6" t="s">
        <v>87</v>
      </c>
      <c r="M9" s="15" t="s">
        <v>88</v>
      </c>
      <c r="N9" s="6" t="s">
        <v>46</v>
      </c>
      <c r="P9" s="11"/>
      <c r="Q9" s="6" t="s">
        <v>89</v>
      </c>
      <c r="R9" s="15" t="s">
        <v>90</v>
      </c>
      <c r="S9" s="6" t="s">
        <v>91</v>
      </c>
    </row>
    <row r="10" spans="1:20">
      <c r="A10" s="11"/>
      <c r="B10" s="48" t="s">
        <v>92</v>
      </c>
      <c r="C10" s="56" t="s">
        <v>93</v>
      </c>
      <c r="D10" s="48" t="s">
        <v>3</v>
      </c>
      <c r="F10" s="35"/>
      <c r="G10" s="6" t="s">
        <v>94</v>
      </c>
      <c r="H10" s="51" t="s">
        <v>95</v>
      </c>
      <c r="I10" s="6" t="s">
        <v>3</v>
      </c>
      <c r="J10" s="21"/>
      <c r="K10" s="35"/>
      <c r="L10" s="44" t="s">
        <v>96</v>
      </c>
      <c r="M10" s="52" t="s">
        <v>97</v>
      </c>
      <c r="N10" s="44" t="s">
        <v>4</v>
      </c>
      <c r="P10" s="11"/>
      <c r="Q10" s="6" t="s">
        <v>98</v>
      </c>
      <c r="R10" s="15" t="s">
        <v>99</v>
      </c>
      <c r="S10" s="23" t="s">
        <v>100</v>
      </c>
    </row>
    <row r="11" spans="1:20">
      <c r="A11" s="35"/>
      <c r="B11" s="47" t="s">
        <v>101</v>
      </c>
      <c r="C11" s="50" t="s">
        <v>102</v>
      </c>
      <c r="D11" s="48" t="s">
        <v>3</v>
      </c>
      <c r="F11" s="35"/>
      <c r="G11" s="44" t="s">
        <v>103</v>
      </c>
      <c r="H11" s="52" t="s">
        <v>104</v>
      </c>
      <c r="I11" s="44" t="s">
        <v>4</v>
      </c>
      <c r="J11" s="21"/>
      <c r="K11" s="35"/>
      <c r="L11" s="44" t="s">
        <v>105</v>
      </c>
      <c r="M11" s="52" t="s">
        <v>106</v>
      </c>
      <c r="N11" s="44" t="s">
        <v>4</v>
      </c>
      <c r="P11" s="11"/>
      <c r="Q11" s="6" t="s">
        <v>27</v>
      </c>
      <c r="R11" s="15" t="s">
        <v>107</v>
      </c>
      <c r="S11" s="6" t="s">
        <v>46</v>
      </c>
    </row>
    <row r="12" spans="1:20">
      <c r="A12" s="35"/>
      <c r="B12" s="6" t="s">
        <v>108</v>
      </c>
      <c r="C12" s="54" t="s">
        <v>109</v>
      </c>
      <c r="D12" s="6" t="s">
        <v>37</v>
      </c>
      <c r="F12" s="35"/>
      <c r="G12" s="6" t="s">
        <v>110</v>
      </c>
      <c r="H12" s="51" t="s">
        <v>111</v>
      </c>
      <c r="I12" s="6" t="s">
        <v>3</v>
      </c>
      <c r="J12" s="21"/>
      <c r="K12" s="35"/>
      <c r="L12" s="44" t="s">
        <v>112</v>
      </c>
      <c r="M12" s="52" t="s">
        <v>113</v>
      </c>
      <c r="N12" s="44" t="s">
        <v>40</v>
      </c>
      <c r="P12" s="11"/>
      <c r="Q12" s="6" t="s">
        <v>114</v>
      </c>
      <c r="R12" s="15" t="s">
        <v>115</v>
      </c>
      <c r="S12" s="6" t="s">
        <v>37</v>
      </c>
    </row>
    <row r="13" spans="1:20">
      <c r="A13" s="35"/>
      <c r="B13" s="44" t="s">
        <v>116</v>
      </c>
      <c r="C13" s="57" t="s">
        <v>117</v>
      </c>
      <c r="D13" s="44" t="s">
        <v>40</v>
      </c>
      <c r="F13" s="35"/>
      <c r="G13" s="44" t="s">
        <v>118</v>
      </c>
      <c r="H13" s="52" t="s">
        <v>119</v>
      </c>
      <c r="I13" s="44" t="s">
        <v>4</v>
      </c>
      <c r="J13" s="21"/>
      <c r="K13" s="35"/>
      <c r="L13" s="6" t="s">
        <v>120</v>
      </c>
      <c r="M13" s="51" t="s">
        <v>121</v>
      </c>
      <c r="N13" s="6" t="s">
        <v>3</v>
      </c>
      <c r="P13" s="35"/>
      <c r="Q13" s="41" t="s">
        <v>122</v>
      </c>
      <c r="R13" s="60" t="s">
        <v>123</v>
      </c>
      <c r="S13" s="41" t="s">
        <v>124</v>
      </c>
      <c r="T13" s="40"/>
    </row>
    <row r="14" spans="1:20">
      <c r="A14" s="35"/>
      <c r="B14" s="6" t="s">
        <v>125</v>
      </c>
      <c r="C14" s="54" t="s">
        <v>126</v>
      </c>
      <c r="D14" s="6" t="s">
        <v>40</v>
      </c>
      <c r="F14" s="35"/>
      <c r="G14" s="44" t="s">
        <v>127</v>
      </c>
      <c r="H14" s="52" t="s">
        <v>128</v>
      </c>
      <c r="I14" s="44" t="s">
        <v>3</v>
      </c>
      <c r="J14" s="21"/>
      <c r="K14" s="35"/>
      <c r="L14" s="6" t="s">
        <v>129</v>
      </c>
      <c r="M14" s="51" t="s">
        <v>130</v>
      </c>
      <c r="N14" s="6" t="s">
        <v>3</v>
      </c>
      <c r="P14" s="35"/>
      <c r="Q14" s="23" t="s">
        <v>131</v>
      </c>
      <c r="R14" s="60" t="s">
        <v>132</v>
      </c>
      <c r="S14" s="58" t="s">
        <v>37</v>
      </c>
      <c r="T14" s="37"/>
    </row>
    <row r="15" spans="1:20">
      <c r="A15" s="35"/>
      <c r="B15" s="6" t="s">
        <v>133</v>
      </c>
      <c r="C15" s="54" t="s">
        <v>134</v>
      </c>
      <c r="D15" s="6" t="s">
        <v>40</v>
      </c>
      <c r="F15" s="35"/>
      <c r="G15" s="64" t="s">
        <v>135</v>
      </c>
      <c r="H15" s="44"/>
      <c r="I15" s="44" t="s">
        <v>4</v>
      </c>
      <c r="J15" s="21"/>
      <c r="K15" s="35"/>
      <c r="L15" s="44" t="s">
        <v>136</v>
      </c>
      <c r="M15" s="52" t="s">
        <v>137</v>
      </c>
      <c r="N15" s="44" t="s">
        <v>4</v>
      </c>
      <c r="P15" s="35"/>
      <c r="Q15" s="59" t="s">
        <v>24</v>
      </c>
      <c r="R15" s="60" t="s">
        <v>138</v>
      </c>
      <c r="S15" s="19" t="s">
        <v>3</v>
      </c>
      <c r="T15" s="36"/>
    </row>
    <row r="16" spans="1:20">
      <c r="A16" s="35"/>
      <c r="B16" s="44" t="s">
        <v>139</v>
      </c>
      <c r="C16" s="52"/>
      <c r="D16" s="44" t="s">
        <v>40</v>
      </c>
      <c r="F16" s="35"/>
      <c r="G16" s="44" t="s">
        <v>140</v>
      </c>
      <c r="H16" s="45"/>
      <c r="I16" s="44" t="s">
        <v>4</v>
      </c>
      <c r="J16" s="21"/>
      <c r="K16" s="35"/>
      <c r="L16" s="38"/>
      <c r="M16" s="53"/>
      <c r="N16" s="39"/>
      <c r="P16" s="35"/>
      <c r="Q16" s="47" t="s">
        <v>25</v>
      </c>
      <c r="R16" s="50" t="s">
        <v>141</v>
      </c>
      <c r="S16" s="48" t="s">
        <v>4</v>
      </c>
      <c r="T16" s="36"/>
    </row>
    <row r="17" spans="1:20">
      <c r="A17" s="35"/>
      <c r="B17" s="6" t="s">
        <v>142</v>
      </c>
      <c r="C17" s="54" t="s">
        <v>143</v>
      </c>
      <c r="D17" s="6" t="s">
        <v>51</v>
      </c>
      <c r="F17" s="35"/>
      <c r="G17" s="6" t="s">
        <v>144</v>
      </c>
      <c r="H17" s="43"/>
      <c r="I17" s="6" t="s">
        <v>51</v>
      </c>
      <c r="J17" s="21"/>
      <c r="K17" s="35"/>
      <c r="L17" s="38"/>
      <c r="M17" s="53"/>
      <c r="N17" s="39"/>
      <c r="P17" s="35"/>
      <c r="Q17" s="59"/>
      <c r="R17" s="60"/>
      <c r="S17" s="19"/>
      <c r="T17" s="36"/>
    </row>
    <row r="18" spans="1:20">
      <c r="A18" s="35"/>
      <c r="B18" s="44" t="s">
        <v>145</v>
      </c>
      <c r="C18" s="52" t="s">
        <v>146</v>
      </c>
      <c r="D18" s="44" t="s">
        <v>4</v>
      </c>
      <c r="F18" s="35"/>
      <c r="G18" s="6"/>
      <c r="H18" s="43"/>
      <c r="I18" s="6"/>
      <c r="J18" s="21"/>
      <c r="K18" s="35"/>
      <c r="L18" s="38"/>
      <c r="M18" s="53"/>
      <c r="N18" s="39"/>
      <c r="P18" s="35"/>
      <c r="Q18" s="41"/>
      <c r="R18" s="61"/>
      <c r="S18" s="62"/>
      <c r="T18" s="36"/>
    </row>
    <row r="19" spans="1:20">
      <c r="A19" s="35"/>
      <c r="B19" s="44" t="s">
        <v>147</v>
      </c>
      <c r="C19" s="52"/>
      <c r="D19" s="44" t="s">
        <v>4</v>
      </c>
      <c r="F19" s="35"/>
      <c r="G19" s="6"/>
      <c r="H19" s="43"/>
      <c r="I19" s="6"/>
      <c r="J19" s="21"/>
      <c r="K19" s="35"/>
      <c r="L19" s="38"/>
      <c r="M19" s="53"/>
      <c r="N19" s="39"/>
      <c r="P19" s="35"/>
      <c r="Q19" s="41"/>
      <c r="R19" s="61"/>
      <c r="S19" s="62"/>
      <c r="T19" s="36"/>
    </row>
    <row r="20" spans="1:20">
      <c r="A20" s="35"/>
      <c r="B20" s="44" t="s">
        <v>148</v>
      </c>
      <c r="C20" s="52"/>
      <c r="D20" s="44" t="s">
        <v>149</v>
      </c>
      <c r="F20" s="35"/>
      <c r="G20" s="6"/>
      <c r="H20" s="43"/>
      <c r="I20" s="6"/>
      <c r="J20" s="21"/>
      <c r="K20" s="35"/>
      <c r="L20" s="38"/>
      <c r="M20" s="53"/>
      <c r="N20" s="39"/>
      <c r="P20" s="35"/>
      <c r="Q20" s="11"/>
      <c r="R20" s="12"/>
      <c r="S20" s="11"/>
      <c r="T20" s="63"/>
    </row>
    <row r="21" spans="1:20">
      <c r="A21" s="35"/>
      <c r="B21" s="44" t="s">
        <v>150</v>
      </c>
      <c r="C21" s="52"/>
      <c r="D21" s="44" t="s">
        <v>149</v>
      </c>
      <c r="F21" s="35"/>
      <c r="G21" s="6"/>
      <c r="H21" s="43"/>
      <c r="I21" s="6"/>
      <c r="K21" s="35"/>
      <c r="L21" s="38"/>
      <c r="M21" s="53"/>
      <c r="N21" s="39"/>
      <c r="P21" s="35"/>
      <c r="Q21" s="42"/>
      <c r="R21" s="61"/>
      <c r="S21" s="62"/>
      <c r="T21" s="36"/>
    </row>
    <row r="22" spans="1:20">
      <c r="A22" s="35"/>
      <c r="B22" s="44" t="s">
        <v>151</v>
      </c>
      <c r="C22" s="66"/>
      <c r="D22" s="44" t="s">
        <v>149</v>
      </c>
      <c r="F22" s="35"/>
      <c r="G22" s="6"/>
      <c r="H22" s="43"/>
      <c r="I22" s="6"/>
      <c r="K22" s="35"/>
      <c r="L22" s="38"/>
      <c r="M22" s="53"/>
      <c r="N22" s="39"/>
      <c r="P22" s="35"/>
      <c r="Q22" s="41"/>
      <c r="R22" s="61"/>
      <c r="S22" s="62"/>
      <c r="T22" s="36"/>
    </row>
    <row r="23" spans="1:20">
      <c r="A23" s="35"/>
      <c r="B23" s="44" t="s">
        <v>152</v>
      </c>
      <c r="C23" s="66"/>
      <c r="D23" s="44" t="s">
        <v>149</v>
      </c>
      <c r="F23" s="35"/>
      <c r="G23" s="6"/>
      <c r="H23" s="43"/>
      <c r="I23" s="6"/>
      <c r="K23" s="35"/>
      <c r="L23" s="38"/>
      <c r="M23" s="53"/>
      <c r="N23" s="39"/>
      <c r="P23" s="35"/>
      <c r="Q23" s="23"/>
      <c r="R23" s="61"/>
      <c r="S23" s="62"/>
      <c r="T23" s="36"/>
    </row>
    <row r="24" spans="1:20">
      <c r="A24" s="65"/>
      <c r="B24" s="44" t="s">
        <v>153</v>
      </c>
      <c r="C24" s="67"/>
      <c r="D24" s="44" t="s">
        <v>149</v>
      </c>
      <c r="Q24" s="21"/>
      <c r="R24" s="21"/>
      <c r="S24" s="21"/>
    </row>
    <row r="25" spans="1:20">
      <c r="A25" s="65"/>
      <c r="B25" s="44" t="s">
        <v>154</v>
      </c>
      <c r="C25" s="67"/>
      <c r="D25" s="44" t="s">
        <v>149</v>
      </c>
    </row>
    <row r="26" spans="1:20">
      <c r="A26" s="65"/>
      <c r="B26" s="44" t="s">
        <v>155</v>
      </c>
      <c r="C26" s="67"/>
      <c r="D26" s="44" t="s">
        <v>149</v>
      </c>
    </row>
  </sheetData>
  <sortState xmlns:xlrd2="http://schemas.microsoft.com/office/spreadsheetml/2017/richdata2" ref="B4:D18">
    <sortCondition ref="D4:D18"/>
  </sortState>
  <mergeCells count="4">
    <mergeCell ref="H1:I1"/>
    <mergeCell ref="C1:D1"/>
    <mergeCell ref="R1:S1"/>
    <mergeCell ref="M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Lapa1</vt:lpstr>
      <vt:lpstr>Sheet1!_GoBack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Viktors Rošonoks</cp:lastModifiedBy>
  <cp:revision/>
  <cp:lastPrinted>2024-01-21T12:30:45Z</cp:lastPrinted>
  <dcterms:created xsi:type="dcterms:W3CDTF">2017-12-27T19:23:05Z</dcterms:created>
  <dcterms:modified xsi:type="dcterms:W3CDTF">2024-01-21T12:30:52Z</dcterms:modified>
  <cp:category/>
  <cp:contentStatus/>
</cp:coreProperties>
</file>